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us/Dropbox/Photos/DVF/LAFO_WE_2020/Ergebnisse/"/>
    </mc:Choice>
  </mc:AlternateContent>
  <xr:revisionPtr revIDLastSave="0" documentId="13_ncr:1_{8FEDEB60-E107-AE40-8D82-683070AAF769}" xr6:coauthVersionLast="45" xr6:coauthVersionMax="45" xr10:uidLastSave="{00000000-0000-0000-0000-000000000000}"/>
  <bookViews>
    <workbookView xWindow="0" yWindow="460" windowWidth="25900" windowHeight="26940" xr2:uid="{00000000-000D-0000-FFFF-FFFF00000000}"/>
  </bookViews>
  <sheets>
    <sheet name="Gesamtliste mit Wertungen" sheetId="1" r:id="rId1"/>
    <sheet name="Clubwertung AK3" sheetId="2" r:id="rId2"/>
    <sheet name=" Autorenwertung AK3" sheetId="3" r:id="rId3"/>
    <sheet name="Autoren AK2" sheetId="4" r:id="rId4"/>
    <sheet name="Autoren AK1" sheetId="5" r:id="rId5"/>
    <sheet name="Autoren AK0" sheetId="6" r:id="rId6"/>
    <sheet name="Clubwertung AK0+AK1+AK2" sheetId="7" r:id="rId7"/>
  </sheets>
  <definedNames>
    <definedName name="_xlnm._FilterDatabase" localSheetId="2" hidden="1">' Autorenwertung AK3'!$A$1:$H$53</definedName>
    <definedName name="_xlnm._FilterDatabase" localSheetId="0" hidden="1">'Gesamtliste mit Wertungen'!$A$1:$J$134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6" l="1"/>
  <c r="E6" i="6"/>
  <c r="F6" i="6"/>
  <c r="G6" i="6"/>
  <c r="D10" i="5"/>
  <c r="E10" i="5"/>
  <c r="F10" i="5"/>
  <c r="G10" i="5"/>
  <c r="D5" i="4"/>
  <c r="E5" i="4"/>
  <c r="F5" i="4"/>
  <c r="G5" i="4"/>
  <c r="F54" i="3"/>
  <c r="E54" i="3"/>
  <c r="D54" i="3"/>
  <c r="G54" i="3"/>
  <c r="J135" i="1"/>
</calcChain>
</file>

<file path=xl/sharedStrings.xml><?xml version="1.0" encoding="utf-8"?>
<sst xmlns="http://schemas.openxmlformats.org/spreadsheetml/2006/main" count="1477" uniqueCount="468">
  <si>
    <t>First Name</t>
  </si>
  <si>
    <t>Last name</t>
  </si>
  <si>
    <t>Club</t>
  </si>
  <si>
    <t>Club Member Nr</t>
  </si>
  <si>
    <t>Age class</t>
  </si>
  <si>
    <t>Category</t>
  </si>
  <si>
    <t>Image-Title</t>
  </si>
  <si>
    <t>Poell</t>
  </si>
  <si>
    <t>Jürgen Poell</t>
  </si>
  <si>
    <t>EFIAP/b</t>
  </si>
  <si>
    <t>Altersklasse 3 = ab 21 Jahre</t>
  </si>
  <si>
    <t>Freies Thema - Farbe</t>
  </si>
  <si>
    <t>Freies Thema - Monochrom</t>
  </si>
  <si>
    <t>Peter</t>
  </si>
  <si>
    <t>Küllmer</t>
  </si>
  <si>
    <t>Peter Küllmer</t>
  </si>
  <si>
    <t>138960</t>
  </si>
  <si>
    <t>Anvisiert</t>
  </si>
  <si>
    <t>Annahme</t>
  </si>
  <si>
    <t>Tangoschritt</t>
  </si>
  <si>
    <t>Ferdinand</t>
  </si>
  <si>
    <t>Ferdinand Nüssen</t>
  </si>
  <si>
    <t>Klaus</t>
  </si>
  <si>
    <t>Klaus Poell</t>
  </si>
  <si>
    <t>AFIAP</t>
  </si>
  <si>
    <t>166490</t>
  </si>
  <si>
    <t>Riesenrad</t>
  </si>
  <si>
    <t>Heinz</t>
  </si>
  <si>
    <t>Gerhard</t>
  </si>
  <si>
    <t>Efken-Germies</t>
  </si>
  <si>
    <t>Gerhard Efken-Germies</t>
  </si>
  <si>
    <t>134120</t>
  </si>
  <si>
    <t>Tulipa</t>
  </si>
  <si>
    <t>Urkunde</t>
  </si>
  <si>
    <t>Serie/Sequenz</t>
  </si>
  <si>
    <t>Baumzeichen</t>
  </si>
  <si>
    <t>lisa marie moor</t>
  </si>
  <si>
    <t>Altersklasse 0 = bis 12 Jahre</t>
  </si>
  <si>
    <t>selina</t>
  </si>
  <si>
    <t>rueskamp</t>
  </si>
  <si>
    <t>selina rueskamp</t>
  </si>
  <si>
    <t>167190</t>
  </si>
  <si>
    <t>Nahrungssuche</t>
  </si>
  <si>
    <t>jasper</t>
  </si>
  <si>
    <t>eißing</t>
  </si>
  <si>
    <t>jasper eißing</t>
  </si>
  <si>
    <t>162210</t>
  </si>
  <si>
    <t>Altersklasse 2 = 17 - 20 Jahre</t>
  </si>
  <si>
    <t>camper</t>
  </si>
  <si>
    <t>schachmatt</t>
  </si>
  <si>
    <t xml:space="preserve">Volker </t>
  </si>
  <si>
    <t>Schade</t>
  </si>
  <si>
    <t>EFIAP</t>
  </si>
  <si>
    <t>016820</t>
  </si>
  <si>
    <t>Regen</t>
  </si>
  <si>
    <t>Ruhe</t>
  </si>
  <si>
    <t>Peter van Haaren</t>
  </si>
  <si>
    <t>Thomas</t>
  </si>
  <si>
    <t>Ley</t>
  </si>
  <si>
    <t>Thomas Ley</t>
  </si>
  <si>
    <t>EFIAP/S</t>
  </si>
  <si>
    <t>099720</t>
  </si>
  <si>
    <t>Dance</t>
  </si>
  <si>
    <t>marlen</t>
  </si>
  <si>
    <t>hutzenlaub</t>
  </si>
  <si>
    <t>marlen hutzenlaub</t>
  </si>
  <si>
    <t>168600</t>
  </si>
  <si>
    <t>Altersklasse 1 = 13 bis 16 Jahre</t>
  </si>
  <si>
    <t>der doppelte fotograf</t>
  </si>
  <si>
    <t>corona homesalad</t>
  </si>
  <si>
    <t>zurich</t>
  </si>
  <si>
    <t>rika</t>
  </si>
  <si>
    <t>rika zurich</t>
  </si>
  <si>
    <t>176350</t>
  </si>
  <si>
    <t>isabel</t>
  </si>
  <si>
    <t>luzie</t>
  </si>
  <si>
    <t>bos</t>
  </si>
  <si>
    <t>luzie bos</t>
  </si>
  <si>
    <t>162200</t>
  </si>
  <si>
    <t>experiment</t>
  </si>
  <si>
    <t>Kaczmarek</t>
  </si>
  <si>
    <t>Mia</t>
  </si>
  <si>
    <t>Mia Kaczmarek</t>
  </si>
  <si>
    <t>157870</t>
  </si>
  <si>
    <t>heilige ratte</t>
  </si>
  <si>
    <t>portrait afrika</t>
  </si>
  <si>
    <t>Steffen</t>
  </si>
  <si>
    <t>Mahler</t>
  </si>
  <si>
    <t>Steffen Mahler</t>
  </si>
  <si>
    <t>164260</t>
  </si>
  <si>
    <t>The Colors of San Jose</t>
  </si>
  <si>
    <t>Hypnotizing Eyes</t>
  </si>
  <si>
    <t>Linnea</t>
  </si>
  <si>
    <t>Bodenberger</t>
  </si>
  <si>
    <t>Linnea Bodenberger</t>
  </si>
  <si>
    <t>170390</t>
  </si>
  <si>
    <t>nach dem Regen</t>
  </si>
  <si>
    <t>klanggabel</t>
  </si>
  <si>
    <t>lebenslauf</t>
  </si>
  <si>
    <t>Paul</t>
  </si>
  <si>
    <t>Lammers</t>
  </si>
  <si>
    <t>Paul Lammers</t>
  </si>
  <si>
    <t>160710</t>
  </si>
  <si>
    <t>paul lammers - morgenstille</t>
  </si>
  <si>
    <t>paul lammers - winterstarre</t>
  </si>
  <si>
    <t>felicity</t>
  </si>
  <si>
    <t>elfers</t>
  </si>
  <si>
    <t>felicity elfers</t>
  </si>
  <si>
    <t>170540</t>
  </si>
  <si>
    <t>gut beschirmt</t>
  </si>
  <si>
    <t>durchsichtig</t>
  </si>
  <si>
    <t>Alissa</t>
  </si>
  <si>
    <t>Warmeling</t>
  </si>
  <si>
    <t>Alissa Warmeling</t>
  </si>
  <si>
    <t>172580</t>
  </si>
  <si>
    <t>nudelregen</t>
  </si>
  <si>
    <t>Maira</t>
  </si>
  <si>
    <t>Wissing</t>
  </si>
  <si>
    <t>Maira Wissing</t>
  </si>
  <si>
    <t>170400</t>
  </si>
  <si>
    <t>mein freund</t>
  </si>
  <si>
    <t>Sabine</t>
  </si>
  <si>
    <t>Sabine Mahler</t>
  </si>
  <si>
    <t>164261</t>
  </si>
  <si>
    <t>Living Leaf</t>
  </si>
  <si>
    <t>Dots and Lines</t>
  </si>
  <si>
    <t>Wolfgang</t>
  </si>
  <si>
    <t>Loke</t>
  </si>
  <si>
    <t>Wolfgang Loke</t>
  </si>
  <si>
    <t>EKDVF; EFIAP/platin</t>
  </si>
  <si>
    <t>015460</t>
  </si>
  <si>
    <t>Namib</t>
  </si>
  <si>
    <t>Holger</t>
  </si>
  <si>
    <t>Bücker</t>
  </si>
  <si>
    <t>Holger Bücker</t>
  </si>
  <si>
    <t>165360</t>
  </si>
  <si>
    <t xml:space="preserve">Fury Car Concert 1 </t>
  </si>
  <si>
    <t>Medaille</t>
  </si>
  <si>
    <t>Drill Boss</t>
  </si>
  <si>
    <t>Lots of Drops</t>
  </si>
  <si>
    <t>Beste</t>
  </si>
  <si>
    <t>Heinz Beste</t>
  </si>
  <si>
    <t>EFIAP EKDVF</t>
  </si>
  <si>
    <t>014980</t>
  </si>
  <si>
    <t>Kornfeld-9</t>
  </si>
  <si>
    <t>Bröker</t>
  </si>
  <si>
    <t>Gerhard Bröker</t>
  </si>
  <si>
    <t>140410</t>
  </si>
  <si>
    <t>early morning</t>
  </si>
  <si>
    <t>küchenschelle</t>
  </si>
  <si>
    <t>morgenlichtjpg</t>
  </si>
  <si>
    <t>rad</t>
  </si>
  <si>
    <t>Kruno</t>
  </si>
  <si>
    <t>Schmidt</t>
  </si>
  <si>
    <t>Kruno Schmidt</t>
  </si>
  <si>
    <t>163160</t>
  </si>
  <si>
    <t>Modern Art</t>
  </si>
  <si>
    <t>Barbara</t>
  </si>
  <si>
    <t>Barbara Schmidt</t>
  </si>
  <si>
    <t>030127</t>
  </si>
  <si>
    <t>Toronto at night</t>
  </si>
  <si>
    <t>Silvana</t>
  </si>
  <si>
    <t>Retter</t>
  </si>
  <si>
    <t>Silvana Retter</t>
  </si>
  <si>
    <t>AFIAP, EAAFR, GPU VIP2, GPU Cr.2, Hon. FPI</t>
  </si>
  <si>
    <t>172850</t>
  </si>
  <si>
    <t>I see you</t>
  </si>
  <si>
    <t>The Guardian of the heavens door</t>
  </si>
  <si>
    <t>Karl-Heinz</t>
  </si>
  <si>
    <t>Karl-Heinz Beschmann</t>
  </si>
  <si>
    <t>Rainer</t>
  </si>
  <si>
    <t>Reimer</t>
  </si>
  <si>
    <t>Eggers</t>
  </si>
  <si>
    <t>Reimer Eggers</t>
  </si>
  <si>
    <t>163140</t>
  </si>
  <si>
    <t>Erdbeereis</t>
  </si>
  <si>
    <t>Glasduo</t>
  </si>
  <si>
    <t>Es regnet</t>
  </si>
  <si>
    <t>Karl-Heinz Thomas</t>
  </si>
  <si>
    <t>163180</t>
  </si>
  <si>
    <t>Lauf Forrest</t>
  </si>
  <si>
    <t>Nebelfahrt</t>
  </si>
  <si>
    <t>Vergangene Zeit</t>
  </si>
  <si>
    <t>Fischkutter</t>
  </si>
  <si>
    <t>Propeller</t>
  </si>
  <si>
    <t>Leyendecker</t>
  </si>
  <si>
    <t>Peter Leyendecker</t>
  </si>
  <si>
    <t>139030</t>
  </si>
  <si>
    <t>Edy Bar</t>
  </si>
  <si>
    <t>old woman</t>
  </si>
  <si>
    <t>Christian</t>
  </si>
  <si>
    <t>Janusz</t>
  </si>
  <si>
    <t>Soltysiak</t>
  </si>
  <si>
    <t>Janusz Soltysiak</t>
  </si>
  <si>
    <t>142080</t>
  </si>
  <si>
    <t>Reina Sofía</t>
  </si>
  <si>
    <t>Im Vorbeigehen</t>
  </si>
  <si>
    <t>Markus</t>
  </si>
  <si>
    <t>Gerhard Verfürth</t>
  </si>
  <si>
    <t>Bernhard</t>
  </si>
  <si>
    <t>Dr. Pfeiff</t>
  </si>
  <si>
    <t>Bernhard Dr. Pfeiff</t>
  </si>
  <si>
    <t>052340</t>
  </si>
  <si>
    <t>Geisterschiff</t>
  </si>
  <si>
    <t>Günter</t>
  </si>
  <si>
    <t>Günter Schneider</t>
  </si>
  <si>
    <t>Reinhold Schulte - Holtey</t>
  </si>
  <si>
    <t>Genehr</t>
  </si>
  <si>
    <t>Rainer Genehr</t>
  </si>
  <si>
    <t>173320</t>
  </si>
  <si>
    <t>Bienenfresser</t>
  </si>
  <si>
    <t>Bienenfresser 2</t>
  </si>
  <si>
    <t>Motocross 1</t>
  </si>
  <si>
    <t>Büchner</t>
  </si>
  <si>
    <t>Thomas Büchner</t>
  </si>
  <si>
    <t>174410</t>
  </si>
  <si>
    <t>Abstrakt zu Hause</t>
  </si>
  <si>
    <t>Olfert</t>
  </si>
  <si>
    <t>Peter Olfert</t>
  </si>
  <si>
    <t>EFIAP/g, EPSA, GEPSS</t>
  </si>
  <si>
    <t>139730</t>
  </si>
  <si>
    <t>Abend am See</t>
  </si>
  <si>
    <t>Im Gegenlicht</t>
  </si>
  <si>
    <t>Kalte Nacht</t>
  </si>
  <si>
    <t>Nachtfischen</t>
  </si>
  <si>
    <t>Verfolger</t>
  </si>
  <si>
    <t>Mottyll</t>
  </si>
  <si>
    <t>Günter Mottyll</t>
  </si>
  <si>
    <t>158700</t>
  </si>
  <si>
    <t>Shadow on the Wall</t>
  </si>
  <si>
    <t>Margot</t>
  </si>
  <si>
    <t>Bürgelt</t>
  </si>
  <si>
    <t>Margot Bürgelt</t>
  </si>
  <si>
    <t>151980</t>
  </si>
  <si>
    <t>Gefiederpflege</t>
  </si>
  <si>
    <t>Jendrejewski</t>
  </si>
  <si>
    <t>Ferdinand Jendrejewski</t>
  </si>
  <si>
    <t>AFIAP, MDVF</t>
  </si>
  <si>
    <t>013880</t>
  </si>
  <si>
    <t xml:space="preserve">AUSBLICK </t>
  </si>
  <si>
    <t>Schattentreppe</t>
  </si>
  <si>
    <t>Susanne</t>
  </si>
  <si>
    <t>Bechtold</t>
  </si>
  <si>
    <t>Susanne Bechtold</t>
  </si>
  <si>
    <t>168520</t>
  </si>
  <si>
    <t>Green Lines</t>
  </si>
  <si>
    <t>Badehaus</t>
  </si>
  <si>
    <t>Edwin</t>
  </si>
  <si>
    <t>Stubenrauch</t>
  </si>
  <si>
    <t>Edwin Stubenrauch</t>
  </si>
  <si>
    <t>088860</t>
  </si>
  <si>
    <t>Echse</t>
  </si>
  <si>
    <t>Schlange</t>
  </si>
  <si>
    <t>Verblüht</t>
  </si>
  <si>
    <t>Scheerer</t>
  </si>
  <si>
    <t>Christian Scheerer</t>
  </si>
  <si>
    <t>016830</t>
  </si>
  <si>
    <t>Trunk</t>
  </si>
  <si>
    <t>Rolf</t>
  </si>
  <si>
    <t>Endermann</t>
  </si>
  <si>
    <t>Rolf Endermann</t>
  </si>
  <si>
    <t>154160</t>
  </si>
  <si>
    <t>geschwungen</t>
  </si>
  <si>
    <t>Fußgängerweg</t>
  </si>
  <si>
    <t>gebogen</t>
  </si>
  <si>
    <t>Munsch</t>
  </si>
  <si>
    <t>Peter Munsch</t>
  </si>
  <si>
    <t>136120</t>
  </si>
  <si>
    <t>Dunst</t>
  </si>
  <si>
    <t>Hektik</t>
  </si>
  <si>
    <t>Liegeplatz</t>
  </si>
  <si>
    <t>Fenster-</t>
  </si>
  <si>
    <t>Frank</t>
  </si>
  <si>
    <t>Hausdörfer</t>
  </si>
  <si>
    <t>Frank Hausdörfer</t>
  </si>
  <si>
    <t>MPSA, EFIAP, C***MOL, R-ISF10, GPU 4 Crowns</t>
  </si>
  <si>
    <t>152410</t>
  </si>
  <si>
    <t>Seals 760</t>
  </si>
  <si>
    <t>Sturm am Torres</t>
  </si>
  <si>
    <t>Klaus-Peter</t>
  </si>
  <si>
    <t>Schubert</t>
  </si>
  <si>
    <t>Klaus-Peter Schubert</t>
  </si>
  <si>
    <t>015690</t>
  </si>
  <si>
    <t>Start</t>
  </si>
  <si>
    <t>Ralf</t>
  </si>
  <si>
    <t>Heerbrand</t>
  </si>
  <si>
    <t>Ralf Heerbrand</t>
  </si>
  <si>
    <t>EKDVF</t>
  </si>
  <si>
    <t>013860</t>
  </si>
  <si>
    <t>Grüne Echse</t>
  </si>
  <si>
    <t>Krokodilauge</t>
  </si>
  <si>
    <t>Burkhard</t>
  </si>
  <si>
    <t>Clemens</t>
  </si>
  <si>
    <t>Burkhard Clemens</t>
  </si>
  <si>
    <t>150580</t>
  </si>
  <si>
    <t>cold as ice</t>
  </si>
  <si>
    <t>Glas #2</t>
  </si>
  <si>
    <t>DHL</t>
  </si>
  <si>
    <t>Nicole</t>
  </si>
  <si>
    <t>Dittus</t>
  </si>
  <si>
    <t>Nicole Dittus</t>
  </si>
  <si>
    <t>159490</t>
  </si>
  <si>
    <t>Inside me</t>
  </si>
  <si>
    <t>Maria</t>
  </si>
  <si>
    <t>Menze</t>
  </si>
  <si>
    <t>Maria Menze</t>
  </si>
  <si>
    <t>138940</t>
  </si>
  <si>
    <t>Buschwind</t>
  </si>
  <si>
    <t>Am Hafen</t>
  </si>
  <si>
    <t>Watt</t>
  </si>
  <si>
    <t>In der Wiese</t>
  </si>
  <si>
    <t>Versöhnung</t>
  </si>
  <si>
    <t>Gabriele</t>
  </si>
  <si>
    <t>Meyerhöfer</t>
  </si>
  <si>
    <t>Gabriele Meyerhöfer</t>
  </si>
  <si>
    <t>156650</t>
  </si>
  <si>
    <t>oven pipe</t>
  </si>
  <si>
    <t>visit lavender</t>
  </si>
  <si>
    <t>Gotham</t>
  </si>
  <si>
    <t>Horst</t>
  </si>
  <si>
    <t>Bergmann</t>
  </si>
  <si>
    <t>Horst Bergmann</t>
  </si>
  <si>
    <t>158970</t>
  </si>
  <si>
    <t>Pusteblume</t>
  </si>
  <si>
    <t>Anna-Lena</t>
  </si>
  <si>
    <t>Kockmann</t>
  </si>
  <si>
    <t>Anna-Lena Kockmann</t>
  </si>
  <si>
    <t>162220</t>
  </si>
  <si>
    <t>wildwuchs</t>
  </si>
  <si>
    <t>golden girl</t>
  </si>
  <si>
    <t>Ihre Eltern</t>
  </si>
  <si>
    <t>immer dieses neumodische Zeug</t>
  </si>
  <si>
    <t>Rübestahl</t>
  </si>
  <si>
    <t>Mia Rübestahl</t>
  </si>
  <si>
    <t>167180</t>
  </si>
  <si>
    <t>Schattenspiele (1)</t>
  </si>
  <si>
    <t>Coronaprobleme</t>
  </si>
  <si>
    <t>meine kleine Schwester</t>
  </si>
  <si>
    <t>Danique</t>
  </si>
  <si>
    <t>Helder</t>
  </si>
  <si>
    <t>Danique Helder</t>
  </si>
  <si>
    <t>176360</t>
  </si>
  <si>
    <t>Leseliebe</t>
  </si>
  <si>
    <t>Chris</t>
  </si>
  <si>
    <t>Tettke</t>
  </si>
  <si>
    <t>Chris Tettke</t>
  </si>
  <si>
    <t>ELDAF kDVF HonKTFis</t>
  </si>
  <si>
    <t>055090</t>
  </si>
  <si>
    <t>oleg popov - vor dem auftritt</t>
  </si>
  <si>
    <t>ulrich</t>
  </si>
  <si>
    <t>wolf</t>
  </si>
  <si>
    <t>ulrich wolf</t>
  </si>
  <si>
    <t>173600</t>
  </si>
  <si>
    <t>Old Delhi / Starssenfriseur</t>
  </si>
  <si>
    <t>Kurz vor dem Auftritt</t>
  </si>
  <si>
    <t>Gunter</t>
  </si>
  <si>
    <t>Scholtz</t>
  </si>
  <si>
    <t>Gunter Scholtz</t>
  </si>
  <si>
    <t>EFIAP/Platin, PPSA</t>
  </si>
  <si>
    <t>016860</t>
  </si>
  <si>
    <t>Judo Fight No 5</t>
  </si>
  <si>
    <t xml:space="preserve">Ray Of Sunshine </t>
  </si>
  <si>
    <t>Roland</t>
  </si>
  <si>
    <t>Höppner</t>
  </si>
  <si>
    <t>Roland Höppner</t>
  </si>
  <si>
    <t>147220</t>
  </si>
  <si>
    <t>Zuckersüß</t>
  </si>
  <si>
    <t>Krokusse Collage</t>
  </si>
  <si>
    <t>Hans</t>
  </si>
  <si>
    <t>Günther</t>
  </si>
  <si>
    <t>Hans Günther</t>
  </si>
  <si>
    <t>163170</t>
  </si>
  <si>
    <t>Helmlinge</t>
  </si>
  <si>
    <t>Mohn Rieseberg</t>
  </si>
  <si>
    <t>Winter</t>
  </si>
  <si>
    <t>Klaus Winter</t>
  </si>
  <si>
    <t>-</t>
  </si>
  <si>
    <t>150810</t>
  </si>
  <si>
    <t>Fog-Talk</t>
  </si>
  <si>
    <t>Johann</t>
  </si>
  <si>
    <t>Dirschl</t>
  </si>
  <si>
    <t>Johann Dirschl</t>
  </si>
  <si>
    <t>174330</t>
  </si>
  <si>
    <t>Ami &amp; Wally Warning</t>
  </si>
  <si>
    <t>Jan</t>
  </si>
  <si>
    <t>Eckermann</t>
  </si>
  <si>
    <t>Jan Eckermann</t>
  </si>
  <si>
    <t>149770</t>
  </si>
  <si>
    <t>"die Sonne brennt"</t>
  </si>
  <si>
    <t>Brandung II</t>
  </si>
  <si>
    <t>Weite</t>
  </si>
  <si>
    <t>Rita Timm</t>
  </si>
  <si>
    <t>Auga</t>
  </si>
  <si>
    <t>Thomas Auga</t>
  </si>
  <si>
    <t>119740</t>
  </si>
  <si>
    <t>am Baum</t>
  </si>
  <si>
    <t>Regenfahrt</t>
  </si>
  <si>
    <t>Hermann Werner</t>
  </si>
  <si>
    <t>Hermann Werner Schmidt</t>
  </si>
  <si>
    <t>110860</t>
  </si>
  <si>
    <t>Lonely Horse</t>
  </si>
  <si>
    <t>Trienke</t>
  </si>
  <si>
    <t>Markus Trienke</t>
  </si>
  <si>
    <t>157830</t>
  </si>
  <si>
    <t>friends for ever</t>
  </si>
  <si>
    <t>fisherman's end</t>
  </si>
  <si>
    <t>autumn fern</t>
  </si>
  <si>
    <t>alone in the white</t>
  </si>
  <si>
    <t>Kniep</t>
  </si>
  <si>
    <t>Peter Kniep</t>
  </si>
  <si>
    <t>033980</t>
  </si>
  <si>
    <t>Wüstenbaum</t>
  </si>
  <si>
    <t>Gabriele Kniep</t>
  </si>
  <si>
    <t>033981</t>
  </si>
  <si>
    <t>Anemone</t>
  </si>
  <si>
    <t>Steffi</t>
  </si>
  <si>
    <t>Herrmann</t>
  </si>
  <si>
    <t>Steffi Herrmann</t>
  </si>
  <si>
    <t>055091</t>
  </si>
  <si>
    <t>Schneelandschaft</t>
  </si>
  <si>
    <t>zum Gedenken</t>
  </si>
  <si>
    <t>Club / Teilnehmer</t>
  </si>
  <si>
    <t>Märkische Fotografen</t>
  </si>
  <si>
    <t>German Photo Artists</t>
  </si>
  <si>
    <t>Direktmitglied Westfalen</t>
  </si>
  <si>
    <t>Light Connection</t>
  </si>
  <si>
    <t>BSW Fotogruppe Essen</t>
  </si>
  <si>
    <t>Fotogruppe Schacht 5 e.V.</t>
  </si>
  <si>
    <t>Fotokreis Siegen</t>
  </si>
  <si>
    <t>Volker Schade</t>
  </si>
  <si>
    <t>Photo-Club-Lünen e.V.</t>
  </si>
  <si>
    <t>Ilka Goth</t>
  </si>
  <si>
    <t>Foto Film Club Wanne-Eickel</t>
  </si>
  <si>
    <t>Borbecker Fotofreunde 1951</t>
  </si>
  <si>
    <t>Tele Team Herten</t>
  </si>
  <si>
    <t>Punkte</t>
  </si>
  <si>
    <t>Medaillen</t>
  </si>
  <si>
    <t>Urkunden</t>
  </si>
  <si>
    <t>Annahmen</t>
  </si>
  <si>
    <t>Teilnehmer</t>
  </si>
  <si>
    <t>Ehrentitel</t>
  </si>
  <si>
    <t>EFIAP/g EKDVF</t>
  </si>
  <si>
    <t>Sezession Gelsenkirchener Lichtbildner</t>
  </si>
  <si>
    <t>Gamma-Gruppe Herten</t>
  </si>
  <si>
    <t>FFF - Forum für Fotografie Bochum e.V.</t>
  </si>
  <si>
    <t>030118</t>
  </si>
  <si>
    <t>030001</t>
  </si>
  <si>
    <t>030131</t>
  </si>
  <si>
    <t>030121</t>
  </si>
  <si>
    <t>030113</t>
  </si>
  <si>
    <t>030212</t>
  </si>
  <si>
    <t>Ochtruper Lichtmaler</t>
  </si>
  <si>
    <t>030306</t>
  </si>
  <si>
    <t>030115</t>
  </si>
  <si>
    <t>030214</t>
  </si>
  <si>
    <t>030102</t>
  </si>
  <si>
    <t>030128</t>
  </si>
  <si>
    <t>030124</t>
  </si>
  <si>
    <t>030117</t>
  </si>
  <si>
    <t>030303</t>
  </si>
  <si>
    <t>Clubname</t>
  </si>
  <si>
    <t>ClubNr</t>
  </si>
  <si>
    <t>Auszeichnungen</t>
  </si>
  <si>
    <t>Iris-Punkte</t>
  </si>
  <si>
    <t>AK0</t>
  </si>
  <si>
    <t>Alterklasse</t>
  </si>
  <si>
    <t>AK1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</si>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</sst>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9" fontId="0" fillId="0" borderId="0" xfId="0" applyNumberFormat="1"/>
    <xf numFmtId="0" fontId="4" fillId="0" borderId="0" xfId="0" applyFont="1" applyFill="1"/>
    <xf numFmtId="0" fontId="3" fillId="0" borderId="0" xfId="0" applyFont="1" applyFill="1"/>
    <xf numFmtId="0" fontId="3" fillId="2" borderId="0" xfId="0" applyFont="1" applyFill="1"/>
    <xf numFmtId="0" fontId="0" fillId="3" borderId="0" xfId="0" applyFill="1"/>
  </cellXfs>
  <cellStyles count="1">
    <cellStyle name="Standard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C73ED0-FE1C-F546-AADB-A47A2E1DB976}" name="Tabelle2" displayName="Tabelle2" ref="A1:J135" totalsRowCount="1">
  <autoFilter ref="A1:J134" xr:uid="{36E2131D-2B79-F84F-AB10-7801983F1D84}"/>
  <sortState xmlns:xlrd2="http://schemas.microsoft.com/office/spreadsheetml/2017/richdata2" ref="A2:J134">
    <sortCondition ref="B1:B134"/>
  </sortState>
  <tableColumns count="10">
    <tableColumn id="6" xr3:uid="{7774B162-942F-F546-86AE-D6F2587074E3}" name="First Name" totalsRowLabel="Ergebnis"/>
    <tableColumn id="7" xr3:uid="{1DEBE22A-F7FA-6249-96D3-ECBB21ADF41B}" name="Last name"/>
    <tableColumn id="12" xr3:uid="{B45A4354-8368-FD4A-86A2-E50BB8BE5C38}" name="ClubNr" dataDxfId="19"/>
    <tableColumn id="13" xr3:uid="{93F359C7-EA87-2143-B5F4-C19B788F040A}" name="Clubname"/>
    <tableColumn id="14" xr3:uid="{CF39BE45-44D7-9F47-A43E-B35B4882DCBC}" name="Club Member Nr"/>
    <tableColumn id="15" xr3:uid="{4CCA0743-CDF1-4444-A3B5-5A222337E446}" name="Age class"/>
    <tableColumn id="21" xr3:uid="{1394B8F2-3441-4740-9761-C13AD69A93DD}" name="Category"/>
    <tableColumn id="23" xr3:uid="{D83AC8E8-81BA-9A47-AC9F-1D305655C337}" name="Image-Title"/>
    <tableColumn id="24" xr3:uid="{A4777EC1-65E4-4048-9FB8-50865E008E1B}" name="Auszeichnungen"/>
    <tableColumn id="25" xr3:uid="{AFEE2761-6D3E-3C4E-800C-860A8FA24C34}" name="Iris-Punkte" totalsRowFunction="sum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85F0D2-8103-864C-9C65-DC0E68EF13D3}" name="Tabelle3" displayName="Tabelle3" ref="A1:G54" totalsRowCount="1" headerRowDxfId="18">
  <autoFilter ref="A1:G53" xr:uid="{45343B5D-2526-4840-A9F0-9A6B53D8BC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A2:G53">
    <sortCondition descending="1" ref="D1:D53"/>
  </sortState>
  <tableColumns count="7">
    <tableColumn id="1" xr3:uid="{5C682B06-3D20-454D-A839-FA143E8E1181}" name="Teilnehmer" totalsRowLabel="Ergebnis"/>
    <tableColumn id="2" xr3:uid="{59D54B89-19BD-BE42-AAE4-F6EF1F5DAA62}" name="Ehrentitel"/>
    <tableColumn id="3" xr3:uid="{E6AC5AA1-2635-584E-BA8D-1D586C550132}" name="Club"/>
    <tableColumn id="4" xr3:uid="{D01D8CA9-495B-C34E-904F-F65B49E01220}" name="Punkte" totalsRowFunction="sum"/>
    <tableColumn id="5" xr3:uid="{6462B143-8A3D-5046-9A42-D7D2512D7C27}" name="Medaillen" totalsRowFunction="sum"/>
    <tableColumn id="6" xr3:uid="{60429ED4-FE45-B640-860F-6F7BE4CF5816}" name="Urkunden" totalsRowFunction="sum"/>
    <tableColumn id="7" xr3:uid="{95B59953-32DA-4E40-956E-F4047767B17F}" name="Annahmen" totalsRowFunction="sum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E67086B-5638-5446-80DC-903BE12B05DD}" name="Tabelle5" displayName="Tabelle5" ref="A1:G5" totalsRowCount="1" headerRowDxfId="17">
  <autoFilter ref="A1:G4" xr:uid="{DB8520CC-AFAE-3641-A07D-7F941677C07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98E2C8B-C7C5-9543-8453-5224B29D9F43}" name="Teilnehmer" totalsRowLabel="Ergebnis"/>
    <tableColumn id="2" xr3:uid="{C4E4F666-4CA7-034C-9728-FF1F4263EA3F}" name="Ehrentitel"/>
    <tableColumn id="3" xr3:uid="{5B71E182-ABC6-AD48-AA8E-BA53255B22A3}" name="Club"/>
    <tableColumn id="4" xr3:uid="{D338BD64-4797-6B4D-AC3A-D656C61A557F}" name="Punkte" totalsRowFunction="sum"/>
    <tableColumn id="5" xr3:uid="{06EE2EA1-9C18-5F49-AD82-AEA3A3AEC3A7}" name="Medaillen" totalsRowFunction="sum"/>
    <tableColumn id="6" xr3:uid="{1415194B-E365-984B-A819-E01E05E813A6}" name="Urkunden" totalsRowFunction="sum"/>
    <tableColumn id="7" xr3:uid="{5A82C1E0-F0D5-3444-BE10-39BD0C868D84}" name="Annahmen" totalsRowFunction="sum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08C9958-4243-8349-9654-5524B3DD54CA}" name="Tabelle6" displayName="Tabelle6" ref="A1:G10" totalsRowCount="1" headerRowDxfId="16">
  <autoFilter ref="A1:G9" xr:uid="{0DBDBE4F-8C1A-FF49-82B1-29767F290DD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6CA6825-8548-6C47-A5CE-92766C72C176}" name="Teilnehmer" totalsRowLabel="Ergebnis"/>
    <tableColumn id="2" xr3:uid="{E66E138F-F855-B74E-A235-AFACB9DF0D2A}" name="Ehrentitel"/>
    <tableColumn id="3" xr3:uid="{992C475A-F3AC-3141-9B15-65D1103BA559}" name="Club"/>
    <tableColumn id="4" xr3:uid="{C3797BB6-7BF2-9140-B2BB-8C70AA230506}" name="Punkte" totalsRowFunction="sum"/>
    <tableColumn id="5" xr3:uid="{1103E7BD-193E-2249-8818-102BDF389FAC}" name="Medaillen" totalsRowFunction="sum"/>
    <tableColumn id="6" xr3:uid="{92232ABC-75F5-5641-B221-6B41B70815D8}" name="Urkunden" totalsRowFunction="sum"/>
    <tableColumn id="7" xr3:uid="{3FE3ABA6-ACE9-A247-A4FF-93EBD0753966}" name="Annahmen" totalsRowFunction="sum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5013992-CFA0-574C-949D-C22F5D481BC4}" name="Tabelle7" displayName="Tabelle7" ref="A1:G6" totalsRowCount="1" headerRowDxfId="15" dataDxfId="14">
  <autoFilter ref="A1:G5" xr:uid="{245D3771-A4A6-3440-82F5-2D25B9ADEEC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7E9073C-EC6E-A242-8852-E4F9F789B168}" name="Teilnehmer" totalsRowLabel="Ergebnis" dataDxfId="13" totalsRowDxfId="12"/>
    <tableColumn id="2" xr3:uid="{767EA27C-7F55-8340-A9A5-4BF0D8947779}" name="Ehrentitel" dataDxfId="11" totalsRowDxfId="10"/>
    <tableColumn id="3" xr3:uid="{47713A39-BF5C-644F-A904-4A15E7220E9A}" name="Club" dataDxfId="9" totalsRowDxfId="8"/>
    <tableColumn id="4" xr3:uid="{E743A114-2769-3C4C-9284-050A74A2AA6C}" name="Punkte" totalsRowFunction="sum" dataDxfId="7" totalsRowDxfId="6"/>
    <tableColumn id="5" xr3:uid="{72286DB2-E7EF-1F48-A323-C99EF6EFF88A}" name="Medaillen" totalsRowFunction="sum" dataDxfId="5" totalsRowDxfId="4"/>
    <tableColumn id="6" xr3:uid="{1E806161-F1DC-3D41-8E29-B97632037C9E}" name="Urkunden" totalsRowFunction="sum" dataDxfId="3" totalsRowDxfId="2"/>
    <tableColumn id="7" xr3:uid="{593FBEB5-037D-D343-BE97-1421A9EE9B41}" name="Annahmen" totalsRowFunction="sum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abSelected="1" zoomScale="88" workbookViewId="0">
      <selection activeCell="M22" sqref="M22"/>
    </sheetView>
  </sheetViews>
  <sheetFormatPr baseColWidth="10" defaultColWidth="8.83203125" defaultRowHeight="15" x14ac:dyDescent="0.2"/>
  <cols>
    <col min="1" max="1" width="14.33203125" bestFit="1" customWidth="1"/>
    <col min="2" max="2" width="13" bestFit="1" customWidth="1"/>
    <col min="3" max="3" width="9" bestFit="1" customWidth="1"/>
    <col min="4" max="4" width="32.33203125" bestFit="1" customWidth="1"/>
    <col min="5" max="5" width="17" bestFit="1" customWidth="1"/>
    <col min="6" max="6" width="24.83203125" bestFit="1" customWidth="1"/>
    <col min="7" max="7" width="22.5" bestFit="1" customWidth="1"/>
    <col min="8" max="8" width="29.6640625" bestFit="1" customWidth="1"/>
    <col min="9" max="9" width="16.5" bestFit="1" customWidth="1"/>
    <col min="10" max="10" width="12.33203125" bestFit="1" customWidth="1"/>
  </cols>
  <sheetData>
    <row r="1" spans="1:10" x14ac:dyDescent="0.2">
      <c r="A1" t="s">
        <v>0</v>
      </c>
      <c r="B1" t="s">
        <v>1</v>
      </c>
      <c r="C1" s="2" t="s">
        <v>461</v>
      </c>
      <c r="D1" t="s">
        <v>460</v>
      </c>
      <c r="E1" t="s">
        <v>3</v>
      </c>
      <c r="F1" t="s">
        <v>4</v>
      </c>
      <c r="G1" t="s">
        <v>5</v>
      </c>
      <c r="H1" t="s">
        <v>6</v>
      </c>
      <c r="I1" t="s">
        <v>462</v>
      </c>
      <c r="J1" t="s">
        <v>463</v>
      </c>
    </row>
    <row r="2" spans="1:10" x14ac:dyDescent="0.2">
      <c r="A2" t="s">
        <v>57</v>
      </c>
      <c r="B2" t="s">
        <v>392</v>
      </c>
      <c r="C2" s="2" t="s">
        <v>448</v>
      </c>
      <c r="D2" t="s">
        <v>426</v>
      </c>
      <c r="E2" t="s">
        <v>394</v>
      </c>
      <c r="F2" t="s">
        <v>10</v>
      </c>
      <c r="G2" t="s">
        <v>11</v>
      </c>
      <c r="H2" t="s">
        <v>395</v>
      </c>
      <c r="I2" t="s">
        <v>18</v>
      </c>
      <c r="J2">
        <v>1</v>
      </c>
    </row>
    <row r="3" spans="1:10" x14ac:dyDescent="0.2">
      <c r="A3" t="s">
        <v>57</v>
      </c>
      <c r="B3" t="s">
        <v>392</v>
      </c>
      <c r="C3" s="2" t="s">
        <v>448</v>
      </c>
      <c r="D3" t="s">
        <v>426</v>
      </c>
      <c r="E3" t="s">
        <v>394</v>
      </c>
      <c r="F3" t="s">
        <v>10</v>
      </c>
      <c r="G3" t="s">
        <v>11</v>
      </c>
      <c r="H3" t="s">
        <v>396</v>
      </c>
      <c r="I3" t="s">
        <v>18</v>
      </c>
      <c r="J3">
        <v>1</v>
      </c>
    </row>
    <row r="4" spans="1:10" x14ac:dyDescent="0.2">
      <c r="A4" t="s">
        <v>241</v>
      </c>
      <c r="B4" t="s">
        <v>242</v>
      </c>
      <c r="C4" s="2" t="s">
        <v>454</v>
      </c>
      <c r="D4" t="s">
        <v>425</v>
      </c>
      <c r="E4" t="s">
        <v>244</v>
      </c>
      <c r="F4" t="s">
        <v>10</v>
      </c>
      <c r="G4" t="s">
        <v>11</v>
      </c>
      <c r="H4" t="s">
        <v>245</v>
      </c>
      <c r="I4" t="s">
        <v>18</v>
      </c>
      <c r="J4">
        <v>1</v>
      </c>
    </row>
    <row r="5" spans="1:10" x14ac:dyDescent="0.2">
      <c r="A5" t="s">
        <v>241</v>
      </c>
      <c r="B5" t="s">
        <v>242</v>
      </c>
      <c r="C5" s="2" t="s">
        <v>454</v>
      </c>
      <c r="D5" t="s">
        <v>425</v>
      </c>
      <c r="E5" t="s">
        <v>244</v>
      </c>
      <c r="F5" t="s">
        <v>10</v>
      </c>
      <c r="G5" t="s">
        <v>11</v>
      </c>
      <c r="H5" t="s">
        <v>246</v>
      </c>
      <c r="I5" t="s">
        <v>18</v>
      </c>
      <c r="J5">
        <v>1</v>
      </c>
    </row>
    <row r="6" spans="1:10" x14ac:dyDescent="0.2">
      <c r="A6" t="s">
        <v>319</v>
      </c>
      <c r="B6" t="s">
        <v>320</v>
      </c>
      <c r="C6" s="2" t="s">
        <v>455</v>
      </c>
      <c r="D6" t="s">
        <v>430</v>
      </c>
      <c r="E6" t="s">
        <v>322</v>
      </c>
      <c r="F6" t="s">
        <v>10</v>
      </c>
      <c r="G6" t="s">
        <v>12</v>
      </c>
      <c r="H6" t="s">
        <v>323</v>
      </c>
      <c r="I6" t="s">
        <v>18</v>
      </c>
      <c r="J6">
        <v>1</v>
      </c>
    </row>
    <row r="7" spans="1:10" x14ac:dyDescent="0.2">
      <c r="A7" t="s">
        <v>27</v>
      </c>
      <c r="B7" t="s">
        <v>140</v>
      </c>
      <c r="C7" s="2" t="s">
        <v>457</v>
      </c>
      <c r="D7" t="s">
        <v>443</v>
      </c>
      <c r="E7" t="s">
        <v>143</v>
      </c>
      <c r="F7" t="s">
        <v>10</v>
      </c>
      <c r="G7" t="s">
        <v>11</v>
      </c>
      <c r="H7" t="s">
        <v>144</v>
      </c>
      <c r="I7" t="s">
        <v>18</v>
      </c>
      <c r="J7">
        <v>1</v>
      </c>
    </row>
    <row r="8" spans="1:10" x14ac:dyDescent="0.2">
      <c r="A8" t="s">
        <v>92</v>
      </c>
      <c r="B8" t="s">
        <v>93</v>
      </c>
      <c r="C8" s="2" t="s">
        <v>450</v>
      </c>
      <c r="D8" t="s">
        <v>451</v>
      </c>
      <c r="E8" t="s">
        <v>95</v>
      </c>
      <c r="F8" t="s">
        <v>67</v>
      </c>
      <c r="G8" t="s">
        <v>11</v>
      </c>
      <c r="H8" t="s">
        <v>96</v>
      </c>
      <c r="I8" t="s">
        <v>33</v>
      </c>
      <c r="J8">
        <v>2</v>
      </c>
    </row>
    <row r="9" spans="1:10" x14ac:dyDescent="0.2">
      <c r="A9" t="s">
        <v>92</v>
      </c>
      <c r="B9" t="s">
        <v>93</v>
      </c>
      <c r="C9" s="2" t="s">
        <v>450</v>
      </c>
      <c r="D9" t="s">
        <v>451</v>
      </c>
      <c r="E9" t="s">
        <v>95</v>
      </c>
      <c r="F9" t="s">
        <v>67</v>
      </c>
      <c r="G9" t="s">
        <v>12</v>
      </c>
      <c r="H9" t="s">
        <v>97</v>
      </c>
      <c r="I9" t="s">
        <v>18</v>
      </c>
      <c r="J9">
        <v>1</v>
      </c>
    </row>
    <row r="10" spans="1:10" x14ac:dyDescent="0.2">
      <c r="A10" t="s">
        <v>92</v>
      </c>
      <c r="B10" t="s">
        <v>93</v>
      </c>
      <c r="C10" s="2" t="s">
        <v>450</v>
      </c>
      <c r="D10" t="s">
        <v>451</v>
      </c>
      <c r="E10" t="s">
        <v>95</v>
      </c>
      <c r="F10" t="s">
        <v>67</v>
      </c>
      <c r="G10" t="s">
        <v>34</v>
      </c>
      <c r="H10" t="s">
        <v>98</v>
      </c>
      <c r="I10" t="s">
        <v>33</v>
      </c>
      <c r="J10">
        <v>2</v>
      </c>
    </row>
    <row r="11" spans="1:10" x14ac:dyDescent="0.2">
      <c r="A11" t="s">
        <v>75</v>
      </c>
      <c r="B11" t="s">
        <v>76</v>
      </c>
      <c r="C11" s="2" t="s">
        <v>450</v>
      </c>
      <c r="D11" t="s">
        <v>451</v>
      </c>
      <c r="E11" t="s">
        <v>78</v>
      </c>
      <c r="F11" t="s">
        <v>67</v>
      </c>
      <c r="G11" t="s">
        <v>11</v>
      </c>
      <c r="H11" t="s">
        <v>79</v>
      </c>
      <c r="I11" t="s">
        <v>18</v>
      </c>
      <c r="J11">
        <v>1</v>
      </c>
    </row>
    <row r="12" spans="1:10" x14ac:dyDescent="0.2">
      <c r="A12" t="s">
        <v>28</v>
      </c>
      <c r="B12" t="s">
        <v>145</v>
      </c>
      <c r="C12" s="2" t="s">
        <v>445</v>
      </c>
      <c r="D12" t="s">
        <v>427</v>
      </c>
      <c r="E12" t="s">
        <v>147</v>
      </c>
      <c r="F12" t="s">
        <v>10</v>
      </c>
      <c r="G12" t="s">
        <v>11</v>
      </c>
      <c r="H12" t="s">
        <v>148</v>
      </c>
      <c r="I12" t="s">
        <v>18</v>
      </c>
      <c r="J12">
        <v>1</v>
      </c>
    </row>
    <row r="13" spans="1:10" x14ac:dyDescent="0.2">
      <c r="A13" t="s">
        <v>28</v>
      </c>
      <c r="B13" t="s">
        <v>145</v>
      </c>
      <c r="C13" s="2" t="s">
        <v>445</v>
      </c>
      <c r="D13" t="s">
        <v>427</v>
      </c>
      <c r="E13" t="s">
        <v>147</v>
      </c>
      <c r="F13" t="s">
        <v>10</v>
      </c>
      <c r="G13" t="s">
        <v>12</v>
      </c>
      <c r="H13" t="s">
        <v>149</v>
      </c>
      <c r="I13" t="s">
        <v>18</v>
      </c>
      <c r="J13">
        <v>1</v>
      </c>
    </row>
    <row r="14" spans="1:10" x14ac:dyDescent="0.2">
      <c r="A14" t="s">
        <v>28</v>
      </c>
      <c r="B14" t="s">
        <v>145</v>
      </c>
      <c r="C14" s="2" t="s">
        <v>445</v>
      </c>
      <c r="D14" t="s">
        <v>427</v>
      </c>
      <c r="E14" t="s">
        <v>147</v>
      </c>
      <c r="F14" t="s">
        <v>10</v>
      </c>
      <c r="G14" t="s">
        <v>12</v>
      </c>
      <c r="H14" t="s">
        <v>150</v>
      </c>
      <c r="I14" t="s">
        <v>33</v>
      </c>
      <c r="J14">
        <v>2</v>
      </c>
    </row>
    <row r="15" spans="1:10" x14ac:dyDescent="0.2">
      <c r="A15" t="s">
        <v>28</v>
      </c>
      <c r="B15" t="s">
        <v>145</v>
      </c>
      <c r="C15" s="2" t="s">
        <v>445</v>
      </c>
      <c r="D15" t="s">
        <v>427</v>
      </c>
      <c r="E15" t="s">
        <v>147</v>
      </c>
      <c r="F15" t="s">
        <v>10</v>
      </c>
      <c r="G15" t="s">
        <v>12</v>
      </c>
      <c r="H15" t="s">
        <v>151</v>
      </c>
      <c r="I15" t="s">
        <v>18</v>
      </c>
      <c r="J15">
        <v>1</v>
      </c>
    </row>
    <row r="16" spans="1:10" x14ac:dyDescent="0.2">
      <c r="A16" t="s">
        <v>57</v>
      </c>
      <c r="B16" t="s">
        <v>213</v>
      </c>
      <c r="C16" s="2" t="s">
        <v>458</v>
      </c>
      <c r="D16" t="s">
        <v>434</v>
      </c>
      <c r="E16" t="s">
        <v>215</v>
      </c>
      <c r="F16" t="s">
        <v>10</v>
      </c>
      <c r="G16" t="s">
        <v>12</v>
      </c>
      <c r="H16" t="s">
        <v>216</v>
      </c>
      <c r="I16" t="s">
        <v>18</v>
      </c>
      <c r="J16">
        <v>1</v>
      </c>
    </row>
    <row r="17" spans="1:10" x14ac:dyDescent="0.2">
      <c r="A17" t="s">
        <v>132</v>
      </c>
      <c r="B17" t="s">
        <v>133</v>
      </c>
      <c r="C17" s="2" t="s">
        <v>159</v>
      </c>
      <c r="D17" t="s">
        <v>423</v>
      </c>
      <c r="E17" t="s">
        <v>135</v>
      </c>
      <c r="F17" t="s">
        <v>10</v>
      </c>
      <c r="G17" t="s">
        <v>11</v>
      </c>
      <c r="H17" t="s">
        <v>136</v>
      </c>
      <c r="I17" t="s">
        <v>137</v>
      </c>
      <c r="J17">
        <v>3</v>
      </c>
    </row>
    <row r="18" spans="1:10" x14ac:dyDescent="0.2">
      <c r="A18" t="s">
        <v>132</v>
      </c>
      <c r="B18" t="s">
        <v>133</v>
      </c>
      <c r="C18" s="2" t="s">
        <v>159</v>
      </c>
      <c r="D18" t="s">
        <v>423</v>
      </c>
      <c r="E18" t="s">
        <v>135</v>
      </c>
      <c r="F18" t="s">
        <v>10</v>
      </c>
      <c r="G18" t="s">
        <v>12</v>
      </c>
      <c r="H18" t="s">
        <v>138</v>
      </c>
      <c r="I18" t="s">
        <v>18</v>
      </c>
      <c r="J18">
        <v>1</v>
      </c>
    </row>
    <row r="19" spans="1:10" x14ac:dyDescent="0.2">
      <c r="A19" t="s">
        <v>132</v>
      </c>
      <c r="B19" t="s">
        <v>133</v>
      </c>
      <c r="C19" s="2" t="s">
        <v>159</v>
      </c>
      <c r="D19" t="s">
        <v>423</v>
      </c>
      <c r="E19" t="s">
        <v>135</v>
      </c>
      <c r="F19" t="s">
        <v>10</v>
      </c>
      <c r="G19" t="s">
        <v>12</v>
      </c>
      <c r="H19" t="s">
        <v>139</v>
      </c>
      <c r="I19" t="s">
        <v>137</v>
      </c>
      <c r="J19">
        <v>3</v>
      </c>
    </row>
    <row r="20" spans="1:10" x14ac:dyDescent="0.2">
      <c r="A20" t="s">
        <v>230</v>
      </c>
      <c r="B20" t="s">
        <v>231</v>
      </c>
      <c r="C20" s="2" t="s">
        <v>455</v>
      </c>
      <c r="D20" t="s">
        <v>430</v>
      </c>
      <c r="E20" t="s">
        <v>233</v>
      </c>
      <c r="F20" t="s">
        <v>10</v>
      </c>
      <c r="G20" t="s">
        <v>11</v>
      </c>
      <c r="H20" t="s">
        <v>234</v>
      </c>
      <c r="I20" t="s">
        <v>18</v>
      </c>
      <c r="J20">
        <v>1</v>
      </c>
    </row>
    <row r="21" spans="1:10" x14ac:dyDescent="0.2">
      <c r="A21" t="s">
        <v>291</v>
      </c>
      <c r="B21" t="s">
        <v>292</v>
      </c>
      <c r="C21" s="2" t="s">
        <v>454</v>
      </c>
      <c r="D21" t="s">
        <v>425</v>
      </c>
      <c r="E21" t="s">
        <v>294</v>
      </c>
      <c r="F21" t="s">
        <v>10</v>
      </c>
      <c r="G21" t="s">
        <v>11</v>
      </c>
      <c r="H21" t="s">
        <v>295</v>
      </c>
      <c r="I21" t="s">
        <v>18</v>
      </c>
      <c r="J21">
        <v>1</v>
      </c>
    </row>
    <row r="22" spans="1:10" x14ac:dyDescent="0.2">
      <c r="A22" t="s">
        <v>291</v>
      </c>
      <c r="B22" t="s">
        <v>292</v>
      </c>
      <c r="C22" s="2" t="s">
        <v>454</v>
      </c>
      <c r="D22" t="s">
        <v>425</v>
      </c>
      <c r="E22" t="s">
        <v>294</v>
      </c>
      <c r="F22" t="s">
        <v>10</v>
      </c>
      <c r="G22" t="s">
        <v>12</v>
      </c>
      <c r="H22" t="s">
        <v>296</v>
      </c>
      <c r="I22" t="s">
        <v>18</v>
      </c>
      <c r="J22">
        <v>1</v>
      </c>
    </row>
    <row r="23" spans="1:10" x14ac:dyDescent="0.2">
      <c r="A23" t="s">
        <v>291</v>
      </c>
      <c r="B23" t="s">
        <v>292</v>
      </c>
      <c r="C23" s="2" t="s">
        <v>454</v>
      </c>
      <c r="D23" t="s">
        <v>425</v>
      </c>
      <c r="E23" t="s">
        <v>294</v>
      </c>
      <c r="F23" t="s">
        <v>10</v>
      </c>
      <c r="G23" t="s">
        <v>12</v>
      </c>
      <c r="H23" t="s">
        <v>297</v>
      </c>
      <c r="I23" t="s">
        <v>18</v>
      </c>
      <c r="J23">
        <v>1</v>
      </c>
    </row>
    <row r="24" spans="1:10" x14ac:dyDescent="0.2">
      <c r="A24" t="s">
        <v>379</v>
      </c>
      <c r="B24" t="s">
        <v>380</v>
      </c>
      <c r="C24" s="2" t="s">
        <v>159</v>
      </c>
      <c r="D24" t="s">
        <v>423</v>
      </c>
      <c r="E24" t="s">
        <v>382</v>
      </c>
      <c r="F24" t="s">
        <v>10</v>
      </c>
      <c r="G24" t="s">
        <v>12</v>
      </c>
      <c r="H24" t="s">
        <v>383</v>
      </c>
      <c r="I24" t="s">
        <v>18</v>
      </c>
      <c r="J24">
        <v>1</v>
      </c>
    </row>
    <row r="25" spans="1:10" x14ac:dyDescent="0.2">
      <c r="A25" t="s">
        <v>298</v>
      </c>
      <c r="B25" t="s">
        <v>299</v>
      </c>
      <c r="C25" s="2" t="s">
        <v>454</v>
      </c>
      <c r="D25" t="s">
        <v>425</v>
      </c>
      <c r="E25" t="s">
        <v>301</v>
      </c>
      <c r="F25" t="s">
        <v>10</v>
      </c>
      <c r="G25" t="s">
        <v>12</v>
      </c>
      <c r="H25" t="s">
        <v>302</v>
      </c>
      <c r="I25" t="s">
        <v>18</v>
      </c>
      <c r="J25">
        <v>1</v>
      </c>
    </row>
    <row r="26" spans="1:10" x14ac:dyDescent="0.2">
      <c r="A26" t="s">
        <v>199</v>
      </c>
      <c r="B26" t="s">
        <v>200</v>
      </c>
      <c r="C26" s="2" t="s">
        <v>459</v>
      </c>
      <c r="D26" t="s">
        <v>422</v>
      </c>
      <c r="E26" t="s">
        <v>202</v>
      </c>
      <c r="F26" t="s">
        <v>10</v>
      </c>
      <c r="G26" t="s">
        <v>11</v>
      </c>
      <c r="H26" t="s">
        <v>203</v>
      </c>
      <c r="I26" t="s">
        <v>18</v>
      </c>
      <c r="J26">
        <v>1</v>
      </c>
    </row>
    <row r="27" spans="1:10" x14ac:dyDescent="0.2">
      <c r="A27" t="s">
        <v>384</v>
      </c>
      <c r="B27" t="s">
        <v>385</v>
      </c>
      <c r="C27" s="2" t="s">
        <v>459</v>
      </c>
      <c r="D27" t="s">
        <v>422</v>
      </c>
      <c r="E27" t="s">
        <v>387</v>
      </c>
      <c r="F27" t="s">
        <v>10</v>
      </c>
      <c r="G27" t="s">
        <v>11</v>
      </c>
      <c r="H27" t="s">
        <v>388</v>
      </c>
      <c r="I27" t="s">
        <v>18</v>
      </c>
      <c r="J27">
        <v>1</v>
      </c>
    </row>
    <row r="28" spans="1:10" x14ac:dyDescent="0.2">
      <c r="A28" t="s">
        <v>384</v>
      </c>
      <c r="B28" t="s">
        <v>385</v>
      </c>
      <c r="C28" s="2" t="s">
        <v>459</v>
      </c>
      <c r="D28" t="s">
        <v>422</v>
      </c>
      <c r="E28" t="s">
        <v>387</v>
      </c>
      <c r="F28" t="s">
        <v>10</v>
      </c>
      <c r="G28" t="s">
        <v>11</v>
      </c>
      <c r="H28" t="s">
        <v>389</v>
      </c>
      <c r="I28" t="s">
        <v>18</v>
      </c>
      <c r="J28">
        <v>1</v>
      </c>
    </row>
    <row r="29" spans="1:10" x14ac:dyDescent="0.2">
      <c r="A29" t="s">
        <v>384</v>
      </c>
      <c r="B29" t="s">
        <v>385</v>
      </c>
      <c r="C29" s="2" t="s">
        <v>459</v>
      </c>
      <c r="D29" t="s">
        <v>422</v>
      </c>
      <c r="E29" t="s">
        <v>387</v>
      </c>
      <c r="F29" t="s">
        <v>10</v>
      </c>
      <c r="G29" t="s">
        <v>11</v>
      </c>
      <c r="H29" t="s">
        <v>390</v>
      </c>
      <c r="I29" t="s">
        <v>18</v>
      </c>
      <c r="J29">
        <v>1</v>
      </c>
    </row>
    <row r="30" spans="1:10" x14ac:dyDescent="0.2">
      <c r="A30" t="s">
        <v>28</v>
      </c>
      <c r="B30" t="s">
        <v>29</v>
      </c>
      <c r="C30" s="2" t="s">
        <v>449</v>
      </c>
      <c r="D30" t="s">
        <v>442</v>
      </c>
      <c r="E30" t="s">
        <v>31</v>
      </c>
      <c r="F30" t="s">
        <v>10</v>
      </c>
      <c r="G30" t="s">
        <v>11</v>
      </c>
      <c r="H30" t="s">
        <v>32</v>
      </c>
      <c r="I30" t="s">
        <v>33</v>
      </c>
      <c r="J30">
        <v>2</v>
      </c>
    </row>
    <row r="31" spans="1:10" x14ac:dyDescent="0.2">
      <c r="A31" t="s">
        <v>28</v>
      </c>
      <c r="B31" t="s">
        <v>29</v>
      </c>
      <c r="C31" s="2" t="s">
        <v>449</v>
      </c>
      <c r="D31" t="s">
        <v>442</v>
      </c>
      <c r="E31" t="s">
        <v>31</v>
      </c>
      <c r="F31" t="s">
        <v>10</v>
      </c>
      <c r="G31" t="s">
        <v>34</v>
      </c>
      <c r="H31" t="s">
        <v>35</v>
      </c>
      <c r="I31" t="s">
        <v>18</v>
      </c>
      <c r="J31">
        <v>1</v>
      </c>
    </row>
    <row r="32" spans="1:10" x14ac:dyDescent="0.2">
      <c r="A32" t="s">
        <v>171</v>
      </c>
      <c r="B32" t="s">
        <v>172</v>
      </c>
      <c r="C32" s="2" t="s">
        <v>454</v>
      </c>
      <c r="D32" t="s">
        <v>425</v>
      </c>
      <c r="E32" t="s">
        <v>174</v>
      </c>
      <c r="F32" t="s">
        <v>10</v>
      </c>
      <c r="G32" t="s">
        <v>11</v>
      </c>
      <c r="H32" t="s">
        <v>175</v>
      </c>
      <c r="I32" t="s">
        <v>18</v>
      </c>
      <c r="J32">
        <v>1</v>
      </c>
    </row>
    <row r="33" spans="1:10" x14ac:dyDescent="0.2">
      <c r="A33" t="s">
        <v>171</v>
      </c>
      <c r="B33" t="s">
        <v>172</v>
      </c>
      <c r="C33" s="2" t="s">
        <v>454</v>
      </c>
      <c r="D33" t="s">
        <v>425</v>
      </c>
      <c r="E33" t="s">
        <v>174</v>
      </c>
      <c r="F33" t="s">
        <v>10</v>
      </c>
      <c r="G33" t="s">
        <v>11</v>
      </c>
      <c r="H33" t="s">
        <v>176</v>
      </c>
      <c r="I33" t="s">
        <v>18</v>
      </c>
      <c r="J33">
        <v>1</v>
      </c>
    </row>
    <row r="34" spans="1:10" x14ac:dyDescent="0.2">
      <c r="A34" t="s">
        <v>171</v>
      </c>
      <c r="B34" t="s">
        <v>172</v>
      </c>
      <c r="C34" s="2" t="s">
        <v>454</v>
      </c>
      <c r="D34" t="s">
        <v>425</v>
      </c>
      <c r="E34" t="s">
        <v>174</v>
      </c>
      <c r="F34" t="s">
        <v>10</v>
      </c>
      <c r="G34" t="s">
        <v>12</v>
      </c>
      <c r="H34" t="s">
        <v>177</v>
      </c>
      <c r="I34" t="s">
        <v>18</v>
      </c>
      <c r="J34">
        <v>1</v>
      </c>
    </row>
    <row r="35" spans="1:10" x14ac:dyDescent="0.2">
      <c r="A35" t="s">
        <v>43</v>
      </c>
      <c r="B35" t="s">
        <v>44</v>
      </c>
      <c r="C35" s="2" t="s">
        <v>450</v>
      </c>
      <c r="D35" t="s">
        <v>451</v>
      </c>
      <c r="E35" t="s">
        <v>46</v>
      </c>
      <c r="F35" t="s">
        <v>47</v>
      </c>
      <c r="G35" t="s">
        <v>11</v>
      </c>
      <c r="H35" t="s">
        <v>48</v>
      </c>
      <c r="I35" t="s">
        <v>18</v>
      </c>
      <c r="J35">
        <v>1</v>
      </c>
    </row>
    <row r="36" spans="1:10" x14ac:dyDescent="0.2">
      <c r="A36" t="s">
        <v>43</v>
      </c>
      <c r="B36" t="s">
        <v>44</v>
      </c>
      <c r="C36" s="2" t="s">
        <v>450</v>
      </c>
      <c r="D36" t="s">
        <v>451</v>
      </c>
      <c r="E36" t="s">
        <v>46</v>
      </c>
      <c r="F36" t="s">
        <v>47</v>
      </c>
      <c r="G36" t="s">
        <v>11</v>
      </c>
      <c r="H36" t="s">
        <v>49</v>
      </c>
      <c r="I36" t="s">
        <v>18</v>
      </c>
      <c r="J36">
        <v>1</v>
      </c>
    </row>
    <row r="37" spans="1:10" x14ac:dyDescent="0.2">
      <c r="A37" t="s">
        <v>105</v>
      </c>
      <c r="B37" t="s">
        <v>106</v>
      </c>
      <c r="C37" s="2" t="s">
        <v>450</v>
      </c>
      <c r="D37" t="s">
        <v>451</v>
      </c>
      <c r="E37" t="s">
        <v>108</v>
      </c>
      <c r="F37" t="s">
        <v>67</v>
      </c>
      <c r="G37" t="s">
        <v>11</v>
      </c>
      <c r="H37" t="s">
        <v>109</v>
      </c>
      <c r="I37" t="s">
        <v>18</v>
      </c>
      <c r="J37">
        <v>1</v>
      </c>
    </row>
    <row r="38" spans="1:10" x14ac:dyDescent="0.2">
      <c r="A38" t="s">
        <v>105</v>
      </c>
      <c r="B38" t="s">
        <v>106</v>
      </c>
      <c r="C38" s="2" t="s">
        <v>450</v>
      </c>
      <c r="D38" t="s">
        <v>451</v>
      </c>
      <c r="E38" t="s">
        <v>108</v>
      </c>
      <c r="F38" t="s">
        <v>67</v>
      </c>
      <c r="G38" t="s">
        <v>11</v>
      </c>
      <c r="H38" t="s">
        <v>110</v>
      </c>
      <c r="I38" t="s">
        <v>18</v>
      </c>
      <c r="J38">
        <v>1</v>
      </c>
    </row>
    <row r="39" spans="1:10" x14ac:dyDescent="0.2">
      <c r="A39" t="s">
        <v>258</v>
      </c>
      <c r="B39" t="s">
        <v>259</v>
      </c>
      <c r="C39" s="2" t="s">
        <v>454</v>
      </c>
      <c r="D39" t="s">
        <v>425</v>
      </c>
      <c r="E39" t="s">
        <v>261</v>
      </c>
      <c r="F39" t="s">
        <v>10</v>
      </c>
      <c r="G39" t="s">
        <v>11</v>
      </c>
      <c r="H39" t="s">
        <v>262</v>
      </c>
      <c r="I39" t="s">
        <v>18</v>
      </c>
      <c r="J39">
        <v>1</v>
      </c>
    </row>
    <row r="40" spans="1:10" x14ac:dyDescent="0.2">
      <c r="A40" t="s">
        <v>258</v>
      </c>
      <c r="B40" t="s">
        <v>259</v>
      </c>
      <c r="C40" s="2" t="s">
        <v>454</v>
      </c>
      <c r="D40" t="s">
        <v>425</v>
      </c>
      <c r="E40" t="s">
        <v>261</v>
      </c>
      <c r="F40" t="s">
        <v>10</v>
      </c>
      <c r="G40" t="s">
        <v>11</v>
      </c>
      <c r="H40" t="s">
        <v>263</v>
      </c>
      <c r="I40" t="s">
        <v>18</v>
      </c>
      <c r="J40">
        <v>1</v>
      </c>
    </row>
    <row r="41" spans="1:10" x14ac:dyDescent="0.2">
      <c r="A41" t="s">
        <v>258</v>
      </c>
      <c r="B41" t="s">
        <v>259</v>
      </c>
      <c r="C41" s="2" t="s">
        <v>454</v>
      </c>
      <c r="D41" t="s">
        <v>425</v>
      </c>
      <c r="E41" t="s">
        <v>261</v>
      </c>
      <c r="F41" t="s">
        <v>10</v>
      </c>
      <c r="G41" t="s">
        <v>12</v>
      </c>
      <c r="H41" t="s">
        <v>264</v>
      </c>
      <c r="I41" t="s">
        <v>18</v>
      </c>
      <c r="J41">
        <v>1</v>
      </c>
    </row>
    <row r="42" spans="1:10" x14ac:dyDescent="0.2">
      <c r="A42" t="s">
        <v>170</v>
      </c>
      <c r="B42" t="s">
        <v>207</v>
      </c>
      <c r="C42" s="2" t="s">
        <v>446</v>
      </c>
      <c r="D42" t="s">
        <v>424</v>
      </c>
      <c r="E42" t="s">
        <v>209</v>
      </c>
      <c r="F42" t="s">
        <v>10</v>
      </c>
      <c r="G42" t="s">
        <v>11</v>
      </c>
      <c r="H42" t="s">
        <v>210</v>
      </c>
      <c r="I42" t="s">
        <v>33</v>
      </c>
      <c r="J42">
        <v>2</v>
      </c>
    </row>
    <row r="43" spans="1:10" x14ac:dyDescent="0.2">
      <c r="A43" t="s">
        <v>170</v>
      </c>
      <c r="B43" t="s">
        <v>207</v>
      </c>
      <c r="C43" s="2" t="s">
        <v>446</v>
      </c>
      <c r="D43" t="s">
        <v>424</v>
      </c>
      <c r="E43" t="s">
        <v>209</v>
      </c>
      <c r="F43" t="s">
        <v>10</v>
      </c>
      <c r="G43" t="s">
        <v>11</v>
      </c>
      <c r="H43" t="s">
        <v>211</v>
      </c>
      <c r="I43" t="s">
        <v>18</v>
      </c>
      <c r="J43">
        <v>1</v>
      </c>
    </row>
    <row r="44" spans="1:10" x14ac:dyDescent="0.2">
      <c r="A44" t="s">
        <v>170</v>
      </c>
      <c r="B44" t="s">
        <v>207</v>
      </c>
      <c r="C44" s="2" t="s">
        <v>446</v>
      </c>
      <c r="D44" t="s">
        <v>424</v>
      </c>
      <c r="E44" t="s">
        <v>209</v>
      </c>
      <c r="F44" t="s">
        <v>10</v>
      </c>
      <c r="G44" t="s">
        <v>11</v>
      </c>
      <c r="H44" t="s">
        <v>212</v>
      </c>
      <c r="I44" t="s">
        <v>18</v>
      </c>
      <c r="J44">
        <v>1</v>
      </c>
    </row>
    <row r="45" spans="1:10" x14ac:dyDescent="0.2">
      <c r="A45" t="s">
        <v>368</v>
      </c>
      <c r="B45" t="s">
        <v>369</v>
      </c>
      <c r="C45" s="2" t="s">
        <v>454</v>
      </c>
      <c r="D45" t="s">
        <v>425</v>
      </c>
      <c r="E45" t="s">
        <v>371</v>
      </c>
      <c r="F45" t="s">
        <v>10</v>
      </c>
      <c r="G45" t="s">
        <v>11</v>
      </c>
      <c r="H45" t="s">
        <v>372</v>
      </c>
      <c r="I45" t="s">
        <v>18</v>
      </c>
      <c r="J45">
        <v>1</v>
      </c>
    </row>
    <row r="46" spans="1:10" x14ac:dyDescent="0.2">
      <c r="A46" t="s">
        <v>368</v>
      </c>
      <c r="B46" t="s">
        <v>369</v>
      </c>
      <c r="C46" s="2" t="s">
        <v>454</v>
      </c>
      <c r="D46" t="s">
        <v>425</v>
      </c>
      <c r="E46" t="s">
        <v>371</v>
      </c>
      <c r="F46" t="s">
        <v>10</v>
      </c>
      <c r="G46" t="s">
        <v>11</v>
      </c>
      <c r="H46" t="s">
        <v>373</v>
      </c>
      <c r="I46" t="s">
        <v>18</v>
      </c>
      <c r="J46">
        <v>1</v>
      </c>
    </row>
    <row r="47" spans="1:10" x14ac:dyDescent="0.2">
      <c r="A47" t="s">
        <v>272</v>
      </c>
      <c r="B47" t="s">
        <v>273</v>
      </c>
      <c r="C47" s="2" t="s">
        <v>159</v>
      </c>
      <c r="D47" t="s">
        <v>423</v>
      </c>
      <c r="E47" t="s">
        <v>276</v>
      </c>
      <c r="F47" t="s">
        <v>10</v>
      </c>
      <c r="G47" t="s">
        <v>11</v>
      </c>
      <c r="H47" t="s">
        <v>277</v>
      </c>
      <c r="I47" t="s">
        <v>33</v>
      </c>
      <c r="J47">
        <v>2</v>
      </c>
    </row>
    <row r="48" spans="1:10" x14ac:dyDescent="0.2">
      <c r="A48" t="s">
        <v>272</v>
      </c>
      <c r="B48" t="s">
        <v>273</v>
      </c>
      <c r="C48" s="2" t="s">
        <v>159</v>
      </c>
      <c r="D48" t="s">
        <v>423</v>
      </c>
      <c r="E48" t="s">
        <v>276</v>
      </c>
      <c r="F48" t="s">
        <v>10</v>
      </c>
      <c r="G48" t="s">
        <v>12</v>
      </c>
      <c r="H48" t="s">
        <v>278</v>
      </c>
      <c r="I48" t="s">
        <v>33</v>
      </c>
      <c r="J48">
        <v>2</v>
      </c>
    </row>
    <row r="49" spans="1:10" x14ac:dyDescent="0.2">
      <c r="A49" t="s">
        <v>284</v>
      </c>
      <c r="B49" t="s">
        <v>285</v>
      </c>
      <c r="C49" s="2" t="s">
        <v>455</v>
      </c>
      <c r="D49" t="s">
        <v>430</v>
      </c>
      <c r="E49" t="s">
        <v>288</v>
      </c>
      <c r="F49" t="s">
        <v>10</v>
      </c>
      <c r="G49" t="s">
        <v>11</v>
      </c>
      <c r="H49" t="s">
        <v>289</v>
      </c>
      <c r="I49" t="s">
        <v>18</v>
      </c>
      <c r="J49">
        <v>1</v>
      </c>
    </row>
    <row r="50" spans="1:10" x14ac:dyDescent="0.2">
      <c r="A50" t="s">
        <v>284</v>
      </c>
      <c r="B50" t="s">
        <v>285</v>
      </c>
      <c r="C50" s="2" t="s">
        <v>455</v>
      </c>
      <c r="D50" t="s">
        <v>430</v>
      </c>
      <c r="E50" t="s">
        <v>288</v>
      </c>
      <c r="F50" t="s">
        <v>10</v>
      </c>
      <c r="G50" t="s">
        <v>11</v>
      </c>
      <c r="H50" t="s">
        <v>290</v>
      </c>
      <c r="I50" t="s">
        <v>18</v>
      </c>
      <c r="J50">
        <v>1</v>
      </c>
    </row>
    <row r="51" spans="1:10" x14ac:dyDescent="0.2">
      <c r="A51" t="s">
        <v>338</v>
      </c>
      <c r="B51" t="s">
        <v>339</v>
      </c>
      <c r="C51" s="2" t="s">
        <v>450</v>
      </c>
      <c r="D51" t="s">
        <v>451</v>
      </c>
      <c r="E51" t="s">
        <v>341</v>
      </c>
      <c r="F51" t="s">
        <v>37</v>
      </c>
      <c r="G51" t="s">
        <v>11</v>
      </c>
      <c r="H51" t="s">
        <v>342</v>
      </c>
      <c r="I51" t="s">
        <v>18</v>
      </c>
      <c r="J51">
        <v>1</v>
      </c>
    </row>
    <row r="52" spans="1:10" x14ac:dyDescent="0.2">
      <c r="A52" t="s">
        <v>415</v>
      </c>
      <c r="B52" t="s">
        <v>416</v>
      </c>
      <c r="C52" s="2" t="s">
        <v>446</v>
      </c>
      <c r="D52" t="s">
        <v>424</v>
      </c>
      <c r="E52" t="s">
        <v>418</v>
      </c>
      <c r="F52" t="s">
        <v>10</v>
      </c>
      <c r="G52" t="s">
        <v>11</v>
      </c>
      <c r="H52" t="s">
        <v>419</v>
      </c>
      <c r="I52" t="s">
        <v>18</v>
      </c>
      <c r="J52">
        <v>1</v>
      </c>
    </row>
    <row r="53" spans="1:10" x14ac:dyDescent="0.2">
      <c r="A53" t="s">
        <v>415</v>
      </c>
      <c r="B53" t="s">
        <v>416</v>
      </c>
      <c r="C53" s="2" t="s">
        <v>446</v>
      </c>
      <c r="D53" t="s">
        <v>424</v>
      </c>
      <c r="E53" t="s">
        <v>418</v>
      </c>
      <c r="F53" t="s">
        <v>10</v>
      </c>
      <c r="G53" t="s">
        <v>11</v>
      </c>
      <c r="H53" t="s">
        <v>420</v>
      </c>
      <c r="I53" t="s">
        <v>18</v>
      </c>
      <c r="J53">
        <v>1</v>
      </c>
    </row>
    <row r="54" spans="1:10" x14ac:dyDescent="0.2">
      <c r="A54" t="s">
        <v>362</v>
      </c>
      <c r="B54" t="s">
        <v>363</v>
      </c>
      <c r="C54" s="2" t="s">
        <v>453</v>
      </c>
      <c r="D54" t="s">
        <v>433</v>
      </c>
      <c r="E54" t="s">
        <v>365</v>
      </c>
      <c r="F54" t="s">
        <v>10</v>
      </c>
      <c r="G54" t="s">
        <v>11</v>
      </c>
      <c r="H54" t="s">
        <v>366</v>
      </c>
      <c r="I54" t="s">
        <v>18</v>
      </c>
      <c r="J54">
        <v>1</v>
      </c>
    </row>
    <row r="55" spans="1:10" x14ac:dyDescent="0.2">
      <c r="A55" t="s">
        <v>362</v>
      </c>
      <c r="B55" t="s">
        <v>363</v>
      </c>
      <c r="C55" s="2" t="s">
        <v>453</v>
      </c>
      <c r="D55" t="s">
        <v>433</v>
      </c>
      <c r="E55" t="s">
        <v>365</v>
      </c>
      <c r="F55" t="s">
        <v>10</v>
      </c>
      <c r="G55" t="s">
        <v>34</v>
      </c>
      <c r="H55" t="s">
        <v>367</v>
      </c>
      <c r="I55" t="s">
        <v>18</v>
      </c>
      <c r="J55">
        <v>1</v>
      </c>
    </row>
    <row r="56" spans="1:10" x14ac:dyDescent="0.2">
      <c r="A56" t="s">
        <v>63</v>
      </c>
      <c r="B56" t="s">
        <v>64</v>
      </c>
      <c r="C56" s="2" t="s">
        <v>450</v>
      </c>
      <c r="D56" t="s">
        <v>451</v>
      </c>
      <c r="E56" t="s">
        <v>66</v>
      </c>
      <c r="F56" t="s">
        <v>67</v>
      </c>
      <c r="G56" t="s">
        <v>11</v>
      </c>
      <c r="H56" t="s">
        <v>68</v>
      </c>
      <c r="I56" t="s">
        <v>18</v>
      </c>
      <c r="J56">
        <v>1</v>
      </c>
    </row>
    <row r="57" spans="1:10" x14ac:dyDescent="0.2">
      <c r="A57" t="s">
        <v>63</v>
      </c>
      <c r="B57" t="s">
        <v>64</v>
      </c>
      <c r="C57" s="2" t="s">
        <v>450</v>
      </c>
      <c r="D57" t="s">
        <v>451</v>
      </c>
      <c r="E57" t="s">
        <v>66</v>
      </c>
      <c r="F57" t="s">
        <v>67</v>
      </c>
      <c r="G57" t="s">
        <v>11</v>
      </c>
      <c r="H57" t="s">
        <v>69</v>
      </c>
      <c r="I57" t="s">
        <v>18</v>
      </c>
      <c r="J57">
        <v>1</v>
      </c>
    </row>
    <row r="58" spans="1:10" x14ac:dyDescent="0.2">
      <c r="A58" t="s">
        <v>20</v>
      </c>
      <c r="B58" t="s">
        <v>235</v>
      </c>
      <c r="C58" s="2" t="s">
        <v>446</v>
      </c>
      <c r="D58" t="s">
        <v>424</v>
      </c>
      <c r="E58" t="s">
        <v>238</v>
      </c>
      <c r="F58" t="s">
        <v>10</v>
      </c>
      <c r="G58" t="s">
        <v>11</v>
      </c>
      <c r="H58" t="s">
        <v>239</v>
      </c>
      <c r="I58" t="s">
        <v>18</v>
      </c>
      <c r="J58">
        <v>1</v>
      </c>
    </row>
    <row r="59" spans="1:10" x14ac:dyDescent="0.2">
      <c r="A59" t="s">
        <v>20</v>
      </c>
      <c r="B59" t="s">
        <v>235</v>
      </c>
      <c r="C59" s="2" t="s">
        <v>446</v>
      </c>
      <c r="D59" t="s">
        <v>424</v>
      </c>
      <c r="E59" t="s">
        <v>238</v>
      </c>
      <c r="F59" t="s">
        <v>10</v>
      </c>
      <c r="G59" t="s">
        <v>11</v>
      </c>
      <c r="H59" t="s">
        <v>240</v>
      </c>
      <c r="I59" t="s">
        <v>18</v>
      </c>
      <c r="J59">
        <v>1</v>
      </c>
    </row>
    <row r="60" spans="1:10" x14ac:dyDescent="0.2">
      <c r="A60" t="s">
        <v>81</v>
      </c>
      <c r="B60" t="s">
        <v>80</v>
      </c>
      <c r="C60" s="2" t="s">
        <v>450</v>
      </c>
      <c r="D60" t="s">
        <v>451</v>
      </c>
      <c r="E60" t="s">
        <v>83</v>
      </c>
      <c r="F60" t="s">
        <v>67</v>
      </c>
      <c r="G60" t="s">
        <v>11</v>
      </c>
      <c r="H60" t="s">
        <v>84</v>
      </c>
      <c r="I60" t="s">
        <v>18</v>
      </c>
      <c r="J60">
        <v>1</v>
      </c>
    </row>
    <row r="61" spans="1:10" x14ac:dyDescent="0.2">
      <c r="A61" t="s">
        <v>81</v>
      </c>
      <c r="B61" t="s">
        <v>80</v>
      </c>
      <c r="C61" s="2" t="s">
        <v>450</v>
      </c>
      <c r="D61" t="s">
        <v>451</v>
      </c>
      <c r="E61" t="s">
        <v>83</v>
      </c>
      <c r="F61" t="s">
        <v>67</v>
      </c>
      <c r="G61" t="s">
        <v>11</v>
      </c>
      <c r="H61" t="s">
        <v>85</v>
      </c>
      <c r="I61" t="s">
        <v>18</v>
      </c>
      <c r="J61">
        <v>1</v>
      </c>
    </row>
    <row r="62" spans="1:10" x14ac:dyDescent="0.2">
      <c r="A62" t="s">
        <v>13</v>
      </c>
      <c r="B62" t="s">
        <v>408</v>
      </c>
      <c r="C62" s="2" t="s">
        <v>448</v>
      </c>
      <c r="D62" t="s">
        <v>426</v>
      </c>
      <c r="E62" t="s">
        <v>410</v>
      </c>
      <c r="F62" t="s">
        <v>10</v>
      </c>
      <c r="G62" t="s">
        <v>11</v>
      </c>
      <c r="H62" t="s">
        <v>411</v>
      </c>
      <c r="I62" t="s">
        <v>18</v>
      </c>
      <c r="J62">
        <v>1</v>
      </c>
    </row>
    <row r="63" spans="1:10" x14ac:dyDescent="0.2">
      <c r="A63" t="s">
        <v>312</v>
      </c>
      <c r="B63" t="s">
        <v>408</v>
      </c>
      <c r="C63" s="2" t="s">
        <v>448</v>
      </c>
      <c r="D63" t="s">
        <v>426</v>
      </c>
      <c r="E63" t="s">
        <v>413</v>
      </c>
      <c r="F63" t="s">
        <v>10</v>
      </c>
      <c r="G63" t="s">
        <v>11</v>
      </c>
      <c r="H63" t="s">
        <v>414</v>
      </c>
      <c r="I63" t="s">
        <v>18</v>
      </c>
      <c r="J63">
        <v>1</v>
      </c>
    </row>
    <row r="64" spans="1:10" x14ac:dyDescent="0.2">
      <c r="A64" t="s">
        <v>324</v>
      </c>
      <c r="B64" t="s">
        <v>325</v>
      </c>
      <c r="C64" s="2" t="s">
        <v>450</v>
      </c>
      <c r="D64" t="s">
        <v>451</v>
      </c>
      <c r="E64" t="s">
        <v>327</v>
      </c>
      <c r="F64" t="s">
        <v>67</v>
      </c>
      <c r="G64" t="s">
        <v>11</v>
      </c>
      <c r="H64" t="s">
        <v>328</v>
      </c>
      <c r="I64" t="s">
        <v>18</v>
      </c>
      <c r="J64">
        <v>1</v>
      </c>
    </row>
    <row r="65" spans="1:10" x14ac:dyDescent="0.2">
      <c r="A65" t="s">
        <v>324</v>
      </c>
      <c r="B65" t="s">
        <v>325</v>
      </c>
      <c r="C65" s="2" t="s">
        <v>450</v>
      </c>
      <c r="D65" t="s">
        <v>451</v>
      </c>
      <c r="E65" t="s">
        <v>327</v>
      </c>
      <c r="F65" t="s">
        <v>67</v>
      </c>
      <c r="G65" t="s">
        <v>11</v>
      </c>
      <c r="H65" t="s">
        <v>329</v>
      </c>
      <c r="I65" t="s">
        <v>18</v>
      </c>
      <c r="J65">
        <v>1</v>
      </c>
    </row>
    <row r="66" spans="1:10" x14ac:dyDescent="0.2">
      <c r="A66" t="s">
        <v>324</v>
      </c>
      <c r="B66" t="s">
        <v>325</v>
      </c>
      <c r="C66" s="2" t="s">
        <v>450</v>
      </c>
      <c r="D66" t="s">
        <v>451</v>
      </c>
      <c r="E66" t="s">
        <v>327</v>
      </c>
      <c r="F66" t="s">
        <v>67</v>
      </c>
      <c r="G66" t="s">
        <v>12</v>
      </c>
      <c r="H66" t="s">
        <v>330</v>
      </c>
      <c r="I66" t="s">
        <v>18</v>
      </c>
      <c r="J66">
        <v>1</v>
      </c>
    </row>
    <row r="67" spans="1:10" x14ac:dyDescent="0.2">
      <c r="A67" t="s">
        <v>324</v>
      </c>
      <c r="B67" t="s">
        <v>325</v>
      </c>
      <c r="C67" s="2" t="s">
        <v>450</v>
      </c>
      <c r="D67" t="s">
        <v>451</v>
      </c>
      <c r="E67" t="s">
        <v>327</v>
      </c>
      <c r="F67" t="s">
        <v>67</v>
      </c>
      <c r="G67" t="s">
        <v>34</v>
      </c>
      <c r="H67" t="s">
        <v>331</v>
      </c>
      <c r="I67" t="s">
        <v>18</v>
      </c>
      <c r="J67">
        <v>1</v>
      </c>
    </row>
    <row r="68" spans="1:10" x14ac:dyDescent="0.2">
      <c r="A68" t="s">
        <v>13</v>
      </c>
      <c r="B68" t="s">
        <v>14</v>
      </c>
      <c r="C68" s="2" t="s">
        <v>446</v>
      </c>
      <c r="D68" t="s">
        <v>424</v>
      </c>
      <c r="E68" t="s">
        <v>16</v>
      </c>
      <c r="F68" t="s">
        <v>10</v>
      </c>
      <c r="G68" t="s">
        <v>11</v>
      </c>
      <c r="H68" t="s">
        <v>17</v>
      </c>
      <c r="I68" t="s">
        <v>18</v>
      </c>
      <c r="J68">
        <v>1</v>
      </c>
    </row>
    <row r="69" spans="1:10" x14ac:dyDescent="0.2">
      <c r="A69" t="s">
        <v>13</v>
      </c>
      <c r="B69" t="s">
        <v>14</v>
      </c>
      <c r="C69" s="2" t="s">
        <v>446</v>
      </c>
      <c r="D69" t="s">
        <v>424</v>
      </c>
      <c r="E69" t="s">
        <v>16</v>
      </c>
      <c r="F69" t="s">
        <v>10</v>
      </c>
      <c r="G69" t="s">
        <v>11</v>
      </c>
      <c r="H69" t="s">
        <v>19</v>
      </c>
      <c r="I69" t="s">
        <v>18</v>
      </c>
      <c r="J69">
        <v>1</v>
      </c>
    </row>
    <row r="70" spans="1:10" x14ac:dyDescent="0.2">
      <c r="A70" t="s">
        <v>99</v>
      </c>
      <c r="B70" t="s">
        <v>100</v>
      </c>
      <c r="C70" s="2" t="s">
        <v>450</v>
      </c>
      <c r="D70" t="s">
        <v>451</v>
      </c>
      <c r="E70" t="s">
        <v>102</v>
      </c>
      <c r="F70" t="s">
        <v>47</v>
      </c>
      <c r="G70" t="s">
        <v>11</v>
      </c>
      <c r="H70" t="s">
        <v>103</v>
      </c>
      <c r="I70" t="s">
        <v>18</v>
      </c>
      <c r="J70">
        <v>1</v>
      </c>
    </row>
    <row r="71" spans="1:10" x14ac:dyDescent="0.2">
      <c r="A71" t="s">
        <v>99</v>
      </c>
      <c r="B71" t="s">
        <v>100</v>
      </c>
      <c r="C71" s="2" t="s">
        <v>450</v>
      </c>
      <c r="D71" t="s">
        <v>451</v>
      </c>
      <c r="E71" t="s">
        <v>102</v>
      </c>
      <c r="F71" t="s">
        <v>47</v>
      </c>
      <c r="G71" t="s">
        <v>11</v>
      </c>
      <c r="H71" t="s">
        <v>104</v>
      </c>
      <c r="I71" t="s">
        <v>18</v>
      </c>
      <c r="J71">
        <v>1</v>
      </c>
    </row>
    <row r="72" spans="1:10" x14ac:dyDescent="0.2">
      <c r="A72" t="s">
        <v>57</v>
      </c>
      <c r="B72" t="s">
        <v>58</v>
      </c>
      <c r="C72" s="2" t="s">
        <v>453</v>
      </c>
      <c r="D72" t="s">
        <v>433</v>
      </c>
      <c r="E72" t="s">
        <v>61</v>
      </c>
      <c r="F72" t="s">
        <v>10</v>
      </c>
      <c r="G72" t="s">
        <v>12</v>
      </c>
      <c r="H72" t="s">
        <v>62</v>
      </c>
      <c r="I72" t="s">
        <v>18</v>
      </c>
      <c r="J72">
        <v>1</v>
      </c>
    </row>
    <row r="73" spans="1:10" x14ac:dyDescent="0.2">
      <c r="A73" t="s">
        <v>13</v>
      </c>
      <c r="B73" t="s">
        <v>185</v>
      </c>
      <c r="C73" s="2" t="s">
        <v>454</v>
      </c>
      <c r="D73" t="s">
        <v>425</v>
      </c>
      <c r="E73" t="s">
        <v>187</v>
      </c>
      <c r="F73" t="s">
        <v>10</v>
      </c>
      <c r="G73" t="s">
        <v>11</v>
      </c>
      <c r="H73" t="s">
        <v>188</v>
      </c>
      <c r="I73" t="s">
        <v>18</v>
      </c>
      <c r="J73">
        <v>1</v>
      </c>
    </row>
    <row r="74" spans="1:10" x14ac:dyDescent="0.2">
      <c r="A74" t="s">
        <v>13</v>
      </c>
      <c r="B74" t="s">
        <v>185</v>
      </c>
      <c r="C74" s="2" t="s">
        <v>454</v>
      </c>
      <c r="D74" t="s">
        <v>425</v>
      </c>
      <c r="E74" t="s">
        <v>187</v>
      </c>
      <c r="F74" t="s">
        <v>10</v>
      </c>
      <c r="G74" t="s">
        <v>12</v>
      </c>
      <c r="H74" t="s">
        <v>189</v>
      </c>
      <c r="I74" t="s">
        <v>18</v>
      </c>
      <c r="J74">
        <v>1</v>
      </c>
    </row>
    <row r="75" spans="1:10" x14ac:dyDescent="0.2">
      <c r="A75" t="s">
        <v>126</v>
      </c>
      <c r="B75" t="s">
        <v>127</v>
      </c>
      <c r="C75" s="2" t="s">
        <v>456</v>
      </c>
      <c r="D75" t="s">
        <v>444</v>
      </c>
      <c r="E75" t="s">
        <v>130</v>
      </c>
      <c r="F75" t="s">
        <v>10</v>
      </c>
      <c r="G75" t="s">
        <v>12</v>
      </c>
      <c r="H75" t="s">
        <v>131</v>
      </c>
      <c r="I75" t="s">
        <v>33</v>
      </c>
      <c r="J75">
        <v>2</v>
      </c>
    </row>
    <row r="76" spans="1:10" x14ac:dyDescent="0.2">
      <c r="A76" t="s">
        <v>86</v>
      </c>
      <c r="B76" t="s">
        <v>87</v>
      </c>
      <c r="C76" s="2" t="s">
        <v>454</v>
      </c>
      <c r="D76" t="s">
        <v>425</v>
      </c>
      <c r="E76" t="s">
        <v>89</v>
      </c>
      <c r="F76" t="s">
        <v>10</v>
      </c>
      <c r="G76" t="s">
        <v>11</v>
      </c>
      <c r="H76" t="s">
        <v>90</v>
      </c>
      <c r="I76" t="s">
        <v>18</v>
      </c>
      <c r="J76">
        <v>1</v>
      </c>
    </row>
    <row r="77" spans="1:10" x14ac:dyDescent="0.2">
      <c r="A77" t="s">
        <v>86</v>
      </c>
      <c r="B77" t="s">
        <v>87</v>
      </c>
      <c r="C77" s="2" t="s">
        <v>454</v>
      </c>
      <c r="D77" t="s">
        <v>425</v>
      </c>
      <c r="E77" t="s">
        <v>89</v>
      </c>
      <c r="F77" t="s">
        <v>10</v>
      </c>
      <c r="G77" t="s">
        <v>11</v>
      </c>
      <c r="H77" t="s">
        <v>91</v>
      </c>
      <c r="I77" t="s">
        <v>18</v>
      </c>
      <c r="J77">
        <v>1</v>
      </c>
    </row>
    <row r="78" spans="1:10" x14ac:dyDescent="0.2">
      <c r="A78" t="s">
        <v>121</v>
      </c>
      <c r="B78" t="s">
        <v>87</v>
      </c>
      <c r="C78" s="2" t="s">
        <v>454</v>
      </c>
      <c r="D78" t="s">
        <v>425</v>
      </c>
      <c r="E78" t="s">
        <v>123</v>
      </c>
      <c r="F78" t="s">
        <v>10</v>
      </c>
      <c r="G78" t="s">
        <v>11</v>
      </c>
      <c r="H78" t="s">
        <v>124</v>
      </c>
      <c r="I78" t="s">
        <v>18</v>
      </c>
      <c r="J78">
        <v>1</v>
      </c>
    </row>
    <row r="79" spans="1:10" x14ac:dyDescent="0.2">
      <c r="A79" t="s">
        <v>121</v>
      </c>
      <c r="B79" t="s">
        <v>87</v>
      </c>
      <c r="C79" s="2" t="s">
        <v>454</v>
      </c>
      <c r="D79" t="s">
        <v>425</v>
      </c>
      <c r="E79" t="s">
        <v>123</v>
      </c>
      <c r="F79" t="s">
        <v>10</v>
      </c>
      <c r="G79" t="s">
        <v>12</v>
      </c>
      <c r="H79" t="s">
        <v>125</v>
      </c>
      <c r="I79" t="s">
        <v>18</v>
      </c>
      <c r="J79">
        <v>1</v>
      </c>
    </row>
    <row r="80" spans="1:10" x14ac:dyDescent="0.2">
      <c r="A80" t="s">
        <v>303</v>
      </c>
      <c r="B80" t="s">
        <v>304</v>
      </c>
      <c r="C80" s="2" t="s">
        <v>457</v>
      </c>
      <c r="D80" t="s">
        <v>443</v>
      </c>
      <c r="E80" t="s">
        <v>306</v>
      </c>
      <c r="F80" t="s">
        <v>10</v>
      </c>
      <c r="G80" t="s">
        <v>11</v>
      </c>
      <c r="H80" t="s">
        <v>307</v>
      </c>
      <c r="I80" t="s">
        <v>18</v>
      </c>
      <c r="J80">
        <v>1</v>
      </c>
    </row>
    <row r="81" spans="1:10" x14ac:dyDescent="0.2">
      <c r="A81" t="s">
        <v>303</v>
      </c>
      <c r="B81" t="s">
        <v>304</v>
      </c>
      <c r="C81" s="2" t="s">
        <v>457</v>
      </c>
      <c r="D81" t="s">
        <v>443</v>
      </c>
      <c r="E81" t="s">
        <v>306</v>
      </c>
      <c r="F81" t="s">
        <v>10</v>
      </c>
      <c r="G81" t="s">
        <v>11</v>
      </c>
      <c r="H81" t="s">
        <v>308</v>
      </c>
      <c r="I81" t="s">
        <v>18</v>
      </c>
      <c r="J81">
        <v>1</v>
      </c>
    </row>
    <row r="82" spans="1:10" x14ac:dyDescent="0.2">
      <c r="A82" t="s">
        <v>303</v>
      </c>
      <c r="B82" t="s">
        <v>304</v>
      </c>
      <c r="C82" s="2" t="s">
        <v>457</v>
      </c>
      <c r="D82" t="s">
        <v>443</v>
      </c>
      <c r="E82" t="s">
        <v>306</v>
      </c>
      <c r="F82" t="s">
        <v>10</v>
      </c>
      <c r="G82" t="s">
        <v>11</v>
      </c>
      <c r="H82" t="s">
        <v>309</v>
      </c>
      <c r="I82" t="s">
        <v>33</v>
      </c>
      <c r="J82">
        <v>2</v>
      </c>
    </row>
    <row r="83" spans="1:10" x14ac:dyDescent="0.2">
      <c r="A83" t="s">
        <v>303</v>
      </c>
      <c r="B83" t="s">
        <v>304</v>
      </c>
      <c r="C83" s="2" t="s">
        <v>457</v>
      </c>
      <c r="D83" t="s">
        <v>443</v>
      </c>
      <c r="E83" t="s">
        <v>306</v>
      </c>
      <c r="F83" t="s">
        <v>10</v>
      </c>
      <c r="G83" t="s">
        <v>11</v>
      </c>
      <c r="H83" t="s">
        <v>310</v>
      </c>
      <c r="I83" t="s">
        <v>18</v>
      </c>
      <c r="J83">
        <v>1</v>
      </c>
    </row>
    <row r="84" spans="1:10" x14ac:dyDescent="0.2">
      <c r="A84" t="s">
        <v>303</v>
      </c>
      <c r="B84" t="s">
        <v>304</v>
      </c>
      <c r="C84" s="2" t="s">
        <v>457</v>
      </c>
      <c r="D84" t="s">
        <v>443</v>
      </c>
      <c r="E84" t="s">
        <v>306</v>
      </c>
      <c r="F84" t="s">
        <v>10</v>
      </c>
      <c r="G84" t="s">
        <v>34</v>
      </c>
      <c r="H84" t="s">
        <v>311</v>
      </c>
      <c r="I84" t="s">
        <v>18</v>
      </c>
      <c r="J84">
        <v>1</v>
      </c>
    </row>
    <row r="85" spans="1:10" x14ac:dyDescent="0.2">
      <c r="A85" t="s">
        <v>312</v>
      </c>
      <c r="B85" t="s">
        <v>313</v>
      </c>
      <c r="C85" s="2" t="s">
        <v>159</v>
      </c>
      <c r="D85" t="s">
        <v>423</v>
      </c>
      <c r="E85" t="s">
        <v>315</v>
      </c>
      <c r="F85" t="s">
        <v>10</v>
      </c>
      <c r="G85" t="s">
        <v>11</v>
      </c>
      <c r="H85" t="s">
        <v>316</v>
      </c>
      <c r="I85" t="s">
        <v>18</v>
      </c>
      <c r="J85">
        <v>1</v>
      </c>
    </row>
    <row r="86" spans="1:10" x14ac:dyDescent="0.2">
      <c r="A86" t="s">
        <v>312</v>
      </c>
      <c r="B86" t="s">
        <v>313</v>
      </c>
      <c r="C86" s="2" t="s">
        <v>159</v>
      </c>
      <c r="D86" t="s">
        <v>423</v>
      </c>
      <c r="E86" t="s">
        <v>315</v>
      </c>
      <c r="F86" t="s">
        <v>10</v>
      </c>
      <c r="G86" t="s">
        <v>11</v>
      </c>
      <c r="H86" t="s">
        <v>317</v>
      </c>
      <c r="I86" t="s">
        <v>18</v>
      </c>
      <c r="J86">
        <v>1</v>
      </c>
    </row>
    <row r="87" spans="1:10" x14ac:dyDescent="0.2">
      <c r="A87" t="s">
        <v>312</v>
      </c>
      <c r="B87" t="s">
        <v>313</v>
      </c>
      <c r="C87" s="2" t="s">
        <v>159</v>
      </c>
      <c r="D87" t="s">
        <v>423</v>
      </c>
      <c r="E87" t="s">
        <v>315</v>
      </c>
      <c r="F87" t="s">
        <v>10</v>
      </c>
      <c r="G87" t="s">
        <v>12</v>
      </c>
      <c r="H87" t="s">
        <v>318</v>
      </c>
      <c r="I87" t="s">
        <v>18</v>
      </c>
      <c r="J87">
        <v>1</v>
      </c>
    </row>
    <row r="88" spans="1:10" x14ac:dyDescent="0.2">
      <c r="A88" t="s">
        <v>204</v>
      </c>
      <c r="B88" t="s">
        <v>226</v>
      </c>
      <c r="C88" s="2" t="s">
        <v>458</v>
      </c>
      <c r="D88" t="s">
        <v>434</v>
      </c>
      <c r="E88" t="s">
        <v>228</v>
      </c>
      <c r="F88" t="s">
        <v>10</v>
      </c>
      <c r="G88" t="s">
        <v>12</v>
      </c>
      <c r="H88" t="s">
        <v>229</v>
      </c>
      <c r="I88" t="s">
        <v>18</v>
      </c>
      <c r="J88">
        <v>1</v>
      </c>
    </row>
    <row r="89" spans="1:10" x14ac:dyDescent="0.2">
      <c r="A89" t="s">
        <v>13</v>
      </c>
      <c r="B89" t="s">
        <v>265</v>
      </c>
      <c r="C89" s="2" t="s">
        <v>459</v>
      </c>
      <c r="D89" t="s">
        <v>422</v>
      </c>
      <c r="E89" t="s">
        <v>267</v>
      </c>
      <c r="F89" t="s">
        <v>10</v>
      </c>
      <c r="G89" t="s">
        <v>11</v>
      </c>
      <c r="H89" t="s">
        <v>268</v>
      </c>
      <c r="I89" t="s">
        <v>18</v>
      </c>
      <c r="J89">
        <v>1</v>
      </c>
    </row>
    <row r="90" spans="1:10" x14ac:dyDescent="0.2">
      <c r="A90" t="s">
        <v>13</v>
      </c>
      <c r="B90" t="s">
        <v>265</v>
      </c>
      <c r="C90" s="2" t="s">
        <v>459</v>
      </c>
      <c r="D90" t="s">
        <v>422</v>
      </c>
      <c r="E90" t="s">
        <v>267</v>
      </c>
      <c r="F90" t="s">
        <v>10</v>
      </c>
      <c r="G90" t="s">
        <v>11</v>
      </c>
      <c r="H90" t="s">
        <v>269</v>
      </c>
      <c r="I90" t="s">
        <v>18</v>
      </c>
      <c r="J90">
        <v>1</v>
      </c>
    </row>
    <row r="91" spans="1:10" x14ac:dyDescent="0.2">
      <c r="A91" t="s">
        <v>13</v>
      </c>
      <c r="B91" t="s">
        <v>265</v>
      </c>
      <c r="C91" s="2" t="s">
        <v>459</v>
      </c>
      <c r="D91" t="s">
        <v>422</v>
      </c>
      <c r="E91" t="s">
        <v>267</v>
      </c>
      <c r="F91" t="s">
        <v>10</v>
      </c>
      <c r="G91" t="s">
        <v>11</v>
      </c>
      <c r="H91" t="s">
        <v>270</v>
      </c>
      <c r="I91" t="s">
        <v>137</v>
      </c>
      <c r="J91">
        <v>3</v>
      </c>
    </row>
    <row r="92" spans="1:10" x14ac:dyDescent="0.2">
      <c r="A92" t="s">
        <v>13</v>
      </c>
      <c r="B92" t="s">
        <v>265</v>
      </c>
      <c r="C92" s="2" t="s">
        <v>459</v>
      </c>
      <c r="D92" t="s">
        <v>422</v>
      </c>
      <c r="E92" t="s">
        <v>267</v>
      </c>
      <c r="F92" t="s">
        <v>10</v>
      </c>
      <c r="G92" t="s">
        <v>34</v>
      </c>
      <c r="H92" t="s">
        <v>271</v>
      </c>
      <c r="I92" t="s">
        <v>18</v>
      </c>
      <c r="J92">
        <v>1</v>
      </c>
    </row>
    <row r="93" spans="1:10" x14ac:dyDescent="0.2">
      <c r="A93" t="s">
        <v>13</v>
      </c>
      <c r="B93" t="s">
        <v>217</v>
      </c>
      <c r="C93" s="2" t="s">
        <v>446</v>
      </c>
      <c r="D93" t="s">
        <v>424</v>
      </c>
      <c r="E93" t="s">
        <v>220</v>
      </c>
      <c r="F93" t="s">
        <v>10</v>
      </c>
      <c r="G93" t="s">
        <v>11</v>
      </c>
      <c r="H93" t="s">
        <v>221</v>
      </c>
      <c r="I93" t="s">
        <v>33</v>
      </c>
      <c r="J93">
        <v>2</v>
      </c>
    </row>
    <row r="94" spans="1:10" x14ac:dyDescent="0.2">
      <c r="A94" t="s">
        <v>13</v>
      </c>
      <c r="B94" t="s">
        <v>217</v>
      </c>
      <c r="C94" s="2" t="s">
        <v>446</v>
      </c>
      <c r="D94" t="s">
        <v>424</v>
      </c>
      <c r="E94" t="s">
        <v>220</v>
      </c>
      <c r="F94" t="s">
        <v>10</v>
      </c>
      <c r="G94" t="s">
        <v>11</v>
      </c>
      <c r="H94" t="s">
        <v>222</v>
      </c>
      <c r="I94" t="s">
        <v>137</v>
      </c>
      <c r="J94">
        <v>3</v>
      </c>
    </row>
    <row r="95" spans="1:10" x14ac:dyDescent="0.2">
      <c r="A95" t="s">
        <v>13</v>
      </c>
      <c r="B95" t="s">
        <v>217</v>
      </c>
      <c r="C95" s="2" t="s">
        <v>446</v>
      </c>
      <c r="D95" t="s">
        <v>424</v>
      </c>
      <c r="E95" t="s">
        <v>220</v>
      </c>
      <c r="F95" t="s">
        <v>10</v>
      </c>
      <c r="G95" t="s">
        <v>11</v>
      </c>
      <c r="H95" t="s">
        <v>223</v>
      </c>
      <c r="I95" t="s">
        <v>18</v>
      </c>
      <c r="J95">
        <v>1</v>
      </c>
    </row>
    <row r="96" spans="1:10" x14ac:dyDescent="0.2">
      <c r="A96" t="s">
        <v>13</v>
      </c>
      <c r="B96" t="s">
        <v>217</v>
      </c>
      <c r="C96" s="2" t="s">
        <v>446</v>
      </c>
      <c r="D96" t="s">
        <v>424</v>
      </c>
      <c r="E96" t="s">
        <v>220</v>
      </c>
      <c r="F96" t="s">
        <v>10</v>
      </c>
      <c r="G96" t="s">
        <v>11</v>
      </c>
      <c r="H96" t="s">
        <v>224</v>
      </c>
      <c r="I96" t="s">
        <v>18</v>
      </c>
      <c r="J96">
        <v>1</v>
      </c>
    </row>
    <row r="97" spans="1:10" x14ac:dyDescent="0.2">
      <c r="A97" t="s">
        <v>13</v>
      </c>
      <c r="B97" t="s">
        <v>217</v>
      </c>
      <c r="C97" s="2" t="s">
        <v>446</v>
      </c>
      <c r="D97" t="s">
        <v>424</v>
      </c>
      <c r="E97" t="s">
        <v>220</v>
      </c>
      <c r="F97" t="s">
        <v>10</v>
      </c>
      <c r="G97" t="s">
        <v>11</v>
      </c>
      <c r="H97" t="s">
        <v>225</v>
      </c>
      <c r="I97" t="s">
        <v>18</v>
      </c>
      <c r="J97">
        <v>1</v>
      </c>
    </row>
    <row r="98" spans="1:10" x14ac:dyDescent="0.2">
      <c r="A98" t="s">
        <v>22</v>
      </c>
      <c r="B98" t="s">
        <v>7</v>
      </c>
      <c r="C98" s="2" t="s">
        <v>445</v>
      </c>
      <c r="D98" t="s">
        <v>427</v>
      </c>
      <c r="E98" t="s">
        <v>25</v>
      </c>
      <c r="F98" t="s">
        <v>10</v>
      </c>
      <c r="G98" t="s">
        <v>11</v>
      </c>
      <c r="H98" t="s">
        <v>26</v>
      </c>
      <c r="I98" t="s">
        <v>18</v>
      </c>
      <c r="J98">
        <v>1</v>
      </c>
    </row>
    <row r="99" spans="1:10" x14ac:dyDescent="0.2">
      <c r="A99" t="s">
        <v>161</v>
      </c>
      <c r="B99" t="s">
        <v>162</v>
      </c>
      <c r="C99" s="2" t="s">
        <v>159</v>
      </c>
      <c r="D99" t="s">
        <v>423</v>
      </c>
      <c r="E99" t="s">
        <v>165</v>
      </c>
      <c r="F99" t="s">
        <v>10</v>
      </c>
      <c r="G99" t="s">
        <v>12</v>
      </c>
      <c r="H99" t="s">
        <v>166</v>
      </c>
      <c r="I99" t="s">
        <v>18</v>
      </c>
      <c r="J99">
        <v>1</v>
      </c>
    </row>
    <row r="100" spans="1:10" x14ac:dyDescent="0.2">
      <c r="A100" t="s">
        <v>161</v>
      </c>
      <c r="B100" t="s">
        <v>162</v>
      </c>
      <c r="C100" s="2" t="s">
        <v>159</v>
      </c>
      <c r="D100" t="s">
        <v>423</v>
      </c>
      <c r="E100" t="s">
        <v>165</v>
      </c>
      <c r="F100" t="s">
        <v>10</v>
      </c>
      <c r="G100" t="s">
        <v>12</v>
      </c>
      <c r="H100" t="s">
        <v>167</v>
      </c>
      <c r="I100" t="s">
        <v>18</v>
      </c>
      <c r="J100">
        <v>1</v>
      </c>
    </row>
    <row r="101" spans="1:10" x14ac:dyDescent="0.2">
      <c r="A101" t="s">
        <v>81</v>
      </c>
      <c r="B101" t="s">
        <v>332</v>
      </c>
      <c r="C101" s="2" t="s">
        <v>450</v>
      </c>
      <c r="D101" t="s">
        <v>451</v>
      </c>
      <c r="E101" t="s">
        <v>334</v>
      </c>
      <c r="F101" t="s">
        <v>37</v>
      </c>
      <c r="G101" t="s">
        <v>12</v>
      </c>
      <c r="H101" t="s">
        <v>335</v>
      </c>
      <c r="I101" t="s">
        <v>18</v>
      </c>
      <c r="J101">
        <v>1</v>
      </c>
    </row>
    <row r="102" spans="1:10" x14ac:dyDescent="0.2">
      <c r="A102" t="s">
        <v>81</v>
      </c>
      <c r="B102" t="s">
        <v>332</v>
      </c>
      <c r="C102" s="2" t="s">
        <v>450</v>
      </c>
      <c r="D102" t="s">
        <v>451</v>
      </c>
      <c r="E102" t="s">
        <v>334</v>
      </c>
      <c r="F102" t="s">
        <v>37</v>
      </c>
      <c r="G102" t="s">
        <v>12</v>
      </c>
      <c r="H102" t="s">
        <v>336</v>
      </c>
      <c r="I102" t="s">
        <v>18</v>
      </c>
      <c r="J102">
        <v>1</v>
      </c>
    </row>
    <row r="103" spans="1:10" x14ac:dyDescent="0.2">
      <c r="A103" t="s">
        <v>81</v>
      </c>
      <c r="B103" t="s">
        <v>332</v>
      </c>
      <c r="C103" s="2" t="s">
        <v>450</v>
      </c>
      <c r="D103" t="s">
        <v>451</v>
      </c>
      <c r="E103" t="s">
        <v>334</v>
      </c>
      <c r="F103" t="s">
        <v>37</v>
      </c>
      <c r="G103" t="s">
        <v>34</v>
      </c>
      <c r="H103" t="s">
        <v>337</v>
      </c>
      <c r="I103" t="s">
        <v>33</v>
      </c>
      <c r="J103">
        <v>2</v>
      </c>
    </row>
    <row r="104" spans="1:10" x14ac:dyDescent="0.2">
      <c r="A104" t="s">
        <v>38</v>
      </c>
      <c r="B104" t="s">
        <v>39</v>
      </c>
      <c r="C104" s="2" t="s">
        <v>450</v>
      </c>
      <c r="D104" t="s">
        <v>451</v>
      </c>
      <c r="E104" t="s">
        <v>41</v>
      </c>
      <c r="F104" t="s">
        <v>37</v>
      </c>
      <c r="G104" t="s">
        <v>11</v>
      </c>
      <c r="H104" t="s">
        <v>42</v>
      </c>
      <c r="I104" t="s">
        <v>18</v>
      </c>
      <c r="J104">
        <v>1</v>
      </c>
    </row>
    <row r="105" spans="1:10" x14ac:dyDescent="0.2">
      <c r="A105" t="s">
        <v>50</v>
      </c>
      <c r="B105" t="s">
        <v>51</v>
      </c>
      <c r="C105" s="2" t="s">
        <v>452</v>
      </c>
      <c r="D105" t="s">
        <v>428</v>
      </c>
      <c r="E105" t="s">
        <v>53</v>
      </c>
      <c r="F105" t="s">
        <v>10</v>
      </c>
      <c r="G105" t="s">
        <v>11</v>
      </c>
      <c r="H105" t="s">
        <v>54</v>
      </c>
      <c r="I105" t="s">
        <v>18</v>
      </c>
      <c r="J105">
        <v>1</v>
      </c>
    </row>
    <row r="106" spans="1:10" x14ac:dyDescent="0.2">
      <c r="A106" t="s">
        <v>50</v>
      </c>
      <c r="B106" t="s">
        <v>51</v>
      </c>
      <c r="C106" s="2" t="s">
        <v>452</v>
      </c>
      <c r="D106" t="s">
        <v>428</v>
      </c>
      <c r="E106" t="s">
        <v>53</v>
      </c>
      <c r="F106" t="s">
        <v>10</v>
      </c>
      <c r="G106" t="s">
        <v>11</v>
      </c>
      <c r="H106" t="s">
        <v>55</v>
      </c>
      <c r="I106" t="s">
        <v>18</v>
      </c>
      <c r="J106">
        <v>1</v>
      </c>
    </row>
    <row r="107" spans="1:10" x14ac:dyDescent="0.2">
      <c r="A107" t="s">
        <v>190</v>
      </c>
      <c r="B107" t="s">
        <v>254</v>
      </c>
      <c r="C107" s="2" t="s">
        <v>452</v>
      </c>
      <c r="D107" t="s">
        <v>428</v>
      </c>
      <c r="E107" t="s">
        <v>256</v>
      </c>
      <c r="F107" t="s">
        <v>10</v>
      </c>
      <c r="G107" t="s">
        <v>12</v>
      </c>
      <c r="H107" t="s">
        <v>257</v>
      </c>
      <c r="I107" t="s">
        <v>18</v>
      </c>
      <c r="J107">
        <v>1</v>
      </c>
    </row>
    <row r="108" spans="1:10" x14ac:dyDescent="0.2">
      <c r="A108" t="s">
        <v>152</v>
      </c>
      <c r="B108" t="s">
        <v>153</v>
      </c>
      <c r="C108" s="2" t="s">
        <v>452</v>
      </c>
      <c r="D108" t="s">
        <v>428</v>
      </c>
      <c r="E108" t="s">
        <v>155</v>
      </c>
      <c r="F108" t="s">
        <v>10</v>
      </c>
      <c r="G108" t="s">
        <v>12</v>
      </c>
      <c r="H108" t="s">
        <v>156</v>
      </c>
      <c r="I108" t="s">
        <v>18</v>
      </c>
      <c r="J108">
        <v>1</v>
      </c>
    </row>
    <row r="109" spans="1:10" x14ac:dyDescent="0.2">
      <c r="A109" t="s">
        <v>157</v>
      </c>
      <c r="B109" t="s">
        <v>153</v>
      </c>
      <c r="C109" s="2" t="s">
        <v>159</v>
      </c>
      <c r="D109" t="s">
        <v>423</v>
      </c>
      <c r="E109" t="s">
        <v>159</v>
      </c>
      <c r="F109" t="s">
        <v>10</v>
      </c>
      <c r="G109" t="s">
        <v>11</v>
      </c>
      <c r="H109" t="s">
        <v>160</v>
      </c>
      <c r="I109" t="s">
        <v>18</v>
      </c>
      <c r="J109">
        <v>1</v>
      </c>
    </row>
    <row r="110" spans="1:10" x14ac:dyDescent="0.2">
      <c r="A110" t="s">
        <v>397</v>
      </c>
      <c r="B110" t="s">
        <v>153</v>
      </c>
      <c r="C110" s="2" t="s">
        <v>452</v>
      </c>
      <c r="D110" t="s">
        <v>428</v>
      </c>
      <c r="E110" t="s">
        <v>399</v>
      </c>
      <c r="F110" t="s">
        <v>10</v>
      </c>
      <c r="G110" t="s">
        <v>11</v>
      </c>
      <c r="H110" t="s">
        <v>400</v>
      </c>
      <c r="I110" t="s">
        <v>33</v>
      </c>
      <c r="J110">
        <v>2</v>
      </c>
    </row>
    <row r="111" spans="1:10" x14ac:dyDescent="0.2">
      <c r="A111" t="s">
        <v>355</v>
      </c>
      <c r="B111" t="s">
        <v>356</v>
      </c>
      <c r="C111" s="2" t="s">
        <v>446</v>
      </c>
      <c r="D111" t="s">
        <v>424</v>
      </c>
      <c r="E111" t="s">
        <v>359</v>
      </c>
      <c r="F111" t="s">
        <v>10</v>
      </c>
      <c r="G111" t="s">
        <v>11</v>
      </c>
      <c r="H111" t="s">
        <v>360</v>
      </c>
      <c r="I111" t="s">
        <v>18</v>
      </c>
      <c r="J111">
        <v>1</v>
      </c>
    </row>
    <row r="112" spans="1:10" x14ac:dyDescent="0.2">
      <c r="A112" t="s">
        <v>355</v>
      </c>
      <c r="B112" t="s">
        <v>356</v>
      </c>
      <c r="C112" s="2" t="s">
        <v>446</v>
      </c>
      <c r="D112" t="s">
        <v>424</v>
      </c>
      <c r="E112" t="s">
        <v>359</v>
      </c>
      <c r="F112" t="s">
        <v>10</v>
      </c>
      <c r="G112" t="s">
        <v>12</v>
      </c>
      <c r="H112" t="s">
        <v>361</v>
      </c>
      <c r="I112" t="s">
        <v>18</v>
      </c>
      <c r="J112">
        <v>1</v>
      </c>
    </row>
    <row r="113" spans="1:10" x14ac:dyDescent="0.2">
      <c r="A113" t="s">
        <v>279</v>
      </c>
      <c r="B113" t="s">
        <v>280</v>
      </c>
      <c r="C113" s="2" t="s">
        <v>447</v>
      </c>
      <c r="D113" t="s">
        <v>432</v>
      </c>
      <c r="E113" t="s">
        <v>282</v>
      </c>
      <c r="F113" t="s">
        <v>10</v>
      </c>
      <c r="G113" t="s">
        <v>11</v>
      </c>
      <c r="H113" t="s">
        <v>283</v>
      </c>
      <c r="I113" t="s">
        <v>18</v>
      </c>
      <c r="J113">
        <v>1</v>
      </c>
    </row>
    <row r="114" spans="1:10" x14ac:dyDescent="0.2">
      <c r="A114" t="s">
        <v>191</v>
      </c>
      <c r="B114" t="s">
        <v>192</v>
      </c>
      <c r="C114" s="2" t="s">
        <v>459</v>
      </c>
      <c r="D114" t="s">
        <v>422</v>
      </c>
      <c r="E114" t="s">
        <v>194</v>
      </c>
      <c r="F114" t="s">
        <v>10</v>
      </c>
      <c r="G114" t="s">
        <v>11</v>
      </c>
      <c r="H114" t="s">
        <v>195</v>
      </c>
      <c r="I114" t="s">
        <v>18</v>
      </c>
      <c r="J114">
        <v>1</v>
      </c>
    </row>
    <row r="115" spans="1:10" x14ac:dyDescent="0.2">
      <c r="A115" t="s">
        <v>191</v>
      </c>
      <c r="B115" t="s">
        <v>192</v>
      </c>
      <c r="C115" s="2" t="s">
        <v>459</v>
      </c>
      <c r="D115" t="s">
        <v>422</v>
      </c>
      <c r="E115" t="s">
        <v>194</v>
      </c>
      <c r="F115" t="s">
        <v>10</v>
      </c>
      <c r="G115" t="s">
        <v>12</v>
      </c>
      <c r="H115" t="s">
        <v>196</v>
      </c>
      <c r="I115" t="s">
        <v>18</v>
      </c>
      <c r="J115">
        <v>1</v>
      </c>
    </row>
    <row r="116" spans="1:10" x14ac:dyDescent="0.2">
      <c r="A116" t="s">
        <v>247</v>
      </c>
      <c r="B116" t="s">
        <v>248</v>
      </c>
      <c r="C116" s="2" t="s">
        <v>447</v>
      </c>
      <c r="D116" t="s">
        <v>432</v>
      </c>
      <c r="E116" t="s">
        <v>250</v>
      </c>
      <c r="F116" t="s">
        <v>10</v>
      </c>
      <c r="G116" t="s">
        <v>11</v>
      </c>
      <c r="H116" t="s">
        <v>251</v>
      </c>
      <c r="I116" t="s">
        <v>18</v>
      </c>
      <c r="J116">
        <v>1</v>
      </c>
    </row>
    <row r="117" spans="1:10" x14ac:dyDescent="0.2">
      <c r="A117" t="s">
        <v>247</v>
      </c>
      <c r="B117" t="s">
        <v>248</v>
      </c>
      <c r="C117" s="2" t="s">
        <v>447</v>
      </c>
      <c r="D117" t="s">
        <v>432</v>
      </c>
      <c r="E117" t="s">
        <v>250</v>
      </c>
      <c r="F117" t="s">
        <v>10</v>
      </c>
      <c r="G117" t="s">
        <v>11</v>
      </c>
      <c r="H117" t="s">
        <v>252</v>
      </c>
      <c r="I117" t="s">
        <v>18</v>
      </c>
      <c r="J117">
        <v>1</v>
      </c>
    </row>
    <row r="118" spans="1:10" x14ac:dyDescent="0.2">
      <c r="A118" t="s">
        <v>247</v>
      </c>
      <c r="B118" t="s">
        <v>248</v>
      </c>
      <c r="C118" s="2" t="s">
        <v>447</v>
      </c>
      <c r="D118" t="s">
        <v>432</v>
      </c>
      <c r="E118" t="s">
        <v>250</v>
      </c>
      <c r="F118" t="s">
        <v>10</v>
      </c>
      <c r="G118" t="s">
        <v>11</v>
      </c>
      <c r="H118" t="s">
        <v>253</v>
      </c>
      <c r="I118" t="s">
        <v>18</v>
      </c>
      <c r="J118">
        <v>1</v>
      </c>
    </row>
    <row r="119" spans="1:10" x14ac:dyDescent="0.2">
      <c r="A119" t="s">
        <v>343</v>
      </c>
      <c r="B119" t="s">
        <v>344</v>
      </c>
      <c r="C119" s="2" t="s">
        <v>446</v>
      </c>
      <c r="D119" t="s">
        <v>424</v>
      </c>
      <c r="E119" t="s">
        <v>347</v>
      </c>
      <c r="F119" t="s">
        <v>10</v>
      </c>
      <c r="G119" t="s">
        <v>34</v>
      </c>
      <c r="H119" t="s">
        <v>348</v>
      </c>
      <c r="I119" t="s">
        <v>18</v>
      </c>
      <c r="J119">
        <v>1</v>
      </c>
    </row>
    <row r="120" spans="1:10" x14ac:dyDescent="0.2">
      <c r="A120" t="s">
        <v>168</v>
      </c>
      <c r="B120" t="s">
        <v>57</v>
      </c>
      <c r="C120" s="2" t="s">
        <v>454</v>
      </c>
      <c r="D120" t="s">
        <v>425</v>
      </c>
      <c r="E120" t="s">
        <v>179</v>
      </c>
      <c r="F120" t="s">
        <v>10</v>
      </c>
      <c r="G120" t="s">
        <v>11</v>
      </c>
      <c r="H120" t="s">
        <v>180</v>
      </c>
      <c r="I120" t="s">
        <v>18</v>
      </c>
      <c r="J120">
        <v>1</v>
      </c>
    </row>
    <row r="121" spans="1:10" x14ac:dyDescent="0.2">
      <c r="A121" t="s">
        <v>168</v>
      </c>
      <c r="B121" t="s">
        <v>57</v>
      </c>
      <c r="C121" s="2" t="s">
        <v>454</v>
      </c>
      <c r="D121" t="s">
        <v>425</v>
      </c>
      <c r="E121" t="s">
        <v>179</v>
      </c>
      <c r="F121" t="s">
        <v>10</v>
      </c>
      <c r="G121" t="s">
        <v>11</v>
      </c>
      <c r="H121" t="s">
        <v>181</v>
      </c>
      <c r="I121" t="s">
        <v>18</v>
      </c>
      <c r="J121">
        <v>1</v>
      </c>
    </row>
    <row r="122" spans="1:10" x14ac:dyDescent="0.2">
      <c r="A122" t="s">
        <v>168</v>
      </c>
      <c r="B122" t="s">
        <v>57</v>
      </c>
      <c r="C122" s="2" t="s">
        <v>454</v>
      </c>
      <c r="D122" t="s">
        <v>425</v>
      </c>
      <c r="E122" t="s">
        <v>179</v>
      </c>
      <c r="F122" t="s">
        <v>10</v>
      </c>
      <c r="G122" t="s">
        <v>11</v>
      </c>
      <c r="H122" t="s">
        <v>182</v>
      </c>
      <c r="I122" t="s">
        <v>18</v>
      </c>
      <c r="J122">
        <v>1</v>
      </c>
    </row>
    <row r="123" spans="1:10" x14ac:dyDescent="0.2">
      <c r="A123" t="s">
        <v>168</v>
      </c>
      <c r="B123" t="s">
        <v>57</v>
      </c>
      <c r="C123" s="2" t="s">
        <v>454</v>
      </c>
      <c r="D123" t="s">
        <v>425</v>
      </c>
      <c r="E123" t="s">
        <v>179</v>
      </c>
      <c r="F123" t="s">
        <v>10</v>
      </c>
      <c r="G123" t="s">
        <v>12</v>
      </c>
      <c r="H123" t="s">
        <v>183</v>
      </c>
      <c r="I123" t="s">
        <v>18</v>
      </c>
      <c r="J123">
        <v>1</v>
      </c>
    </row>
    <row r="124" spans="1:10" x14ac:dyDescent="0.2">
      <c r="A124" t="s">
        <v>168</v>
      </c>
      <c r="B124" t="s">
        <v>57</v>
      </c>
      <c r="C124" s="2" t="s">
        <v>454</v>
      </c>
      <c r="D124" t="s">
        <v>425</v>
      </c>
      <c r="E124" t="s">
        <v>179</v>
      </c>
      <c r="F124" t="s">
        <v>10</v>
      </c>
      <c r="G124" t="s">
        <v>12</v>
      </c>
      <c r="H124" t="s">
        <v>184</v>
      </c>
      <c r="I124" t="s">
        <v>18</v>
      </c>
      <c r="J124">
        <v>1</v>
      </c>
    </row>
    <row r="125" spans="1:10" x14ac:dyDescent="0.2">
      <c r="A125" t="s">
        <v>197</v>
      </c>
      <c r="B125" t="s">
        <v>401</v>
      </c>
      <c r="C125" s="2" t="s">
        <v>459</v>
      </c>
      <c r="D125" t="s">
        <v>422</v>
      </c>
      <c r="E125" t="s">
        <v>403</v>
      </c>
      <c r="F125" t="s">
        <v>10</v>
      </c>
      <c r="G125" t="s">
        <v>11</v>
      </c>
      <c r="H125" t="s">
        <v>404</v>
      </c>
      <c r="I125" t="s">
        <v>137</v>
      </c>
      <c r="J125">
        <v>3</v>
      </c>
    </row>
    <row r="126" spans="1:10" x14ac:dyDescent="0.2">
      <c r="A126" t="s">
        <v>197</v>
      </c>
      <c r="B126" t="s">
        <v>401</v>
      </c>
      <c r="C126" s="2" t="s">
        <v>459</v>
      </c>
      <c r="D126" t="s">
        <v>422</v>
      </c>
      <c r="E126" t="s">
        <v>403</v>
      </c>
      <c r="F126" t="s">
        <v>10</v>
      </c>
      <c r="G126" t="s">
        <v>11</v>
      </c>
      <c r="H126" t="s">
        <v>405</v>
      </c>
      <c r="I126" t="s">
        <v>18</v>
      </c>
      <c r="J126">
        <v>1</v>
      </c>
    </row>
    <row r="127" spans="1:10" x14ac:dyDescent="0.2">
      <c r="A127" t="s">
        <v>197</v>
      </c>
      <c r="B127" t="s">
        <v>401</v>
      </c>
      <c r="C127" s="2" t="s">
        <v>459</v>
      </c>
      <c r="D127" t="s">
        <v>422</v>
      </c>
      <c r="E127" t="s">
        <v>403</v>
      </c>
      <c r="F127" t="s">
        <v>10</v>
      </c>
      <c r="G127" t="s">
        <v>11</v>
      </c>
      <c r="H127" t="s">
        <v>406</v>
      </c>
      <c r="I127" t="s">
        <v>18</v>
      </c>
      <c r="J127">
        <v>1</v>
      </c>
    </row>
    <row r="128" spans="1:10" x14ac:dyDescent="0.2">
      <c r="A128" t="s">
        <v>197</v>
      </c>
      <c r="B128" t="s">
        <v>401</v>
      </c>
      <c r="C128" s="2" t="s">
        <v>459</v>
      </c>
      <c r="D128" t="s">
        <v>422</v>
      </c>
      <c r="E128" t="s">
        <v>403</v>
      </c>
      <c r="F128" t="s">
        <v>10</v>
      </c>
      <c r="G128" t="s">
        <v>12</v>
      </c>
      <c r="H128" t="s">
        <v>407</v>
      </c>
      <c r="I128" t="s">
        <v>18</v>
      </c>
      <c r="J128">
        <v>1</v>
      </c>
    </row>
    <row r="129" spans="1:10" x14ac:dyDescent="0.2">
      <c r="A129" t="s">
        <v>111</v>
      </c>
      <c r="B129" t="s">
        <v>112</v>
      </c>
      <c r="C129" s="2" t="s">
        <v>450</v>
      </c>
      <c r="D129" t="s">
        <v>451</v>
      </c>
      <c r="E129" t="s">
        <v>114</v>
      </c>
      <c r="F129" t="s">
        <v>47</v>
      </c>
      <c r="G129" t="s">
        <v>11</v>
      </c>
      <c r="H129" t="s">
        <v>115</v>
      </c>
      <c r="I129" t="s">
        <v>18</v>
      </c>
      <c r="J129">
        <v>1</v>
      </c>
    </row>
    <row r="130" spans="1:10" x14ac:dyDescent="0.2">
      <c r="A130" t="s">
        <v>22</v>
      </c>
      <c r="B130" t="s">
        <v>374</v>
      </c>
      <c r="C130" s="2" t="s">
        <v>454</v>
      </c>
      <c r="D130" t="s">
        <v>425</v>
      </c>
      <c r="E130" t="s">
        <v>377</v>
      </c>
      <c r="F130" t="s">
        <v>10</v>
      </c>
      <c r="G130" t="s">
        <v>11</v>
      </c>
      <c r="H130" t="s">
        <v>378</v>
      </c>
      <c r="I130" t="s">
        <v>18</v>
      </c>
      <c r="J130">
        <v>1</v>
      </c>
    </row>
    <row r="131" spans="1:10" x14ac:dyDescent="0.2">
      <c r="A131" t="s">
        <v>116</v>
      </c>
      <c r="B131" t="s">
        <v>117</v>
      </c>
      <c r="C131" s="2" t="s">
        <v>450</v>
      </c>
      <c r="D131" t="s">
        <v>451</v>
      </c>
      <c r="E131" t="s">
        <v>119</v>
      </c>
      <c r="F131" t="s">
        <v>67</v>
      </c>
      <c r="G131" t="s">
        <v>11</v>
      </c>
      <c r="H131" t="s">
        <v>120</v>
      </c>
      <c r="I131" t="s">
        <v>18</v>
      </c>
      <c r="J131">
        <v>1</v>
      </c>
    </row>
    <row r="132" spans="1:10" x14ac:dyDescent="0.2">
      <c r="A132" t="s">
        <v>349</v>
      </c>
      <c r="B132" t="s">
        <v>350</v>
      </c>
      <c r="C132" s="2" t="s">
        <v>448</v>
      </c>
      <c r="D132" t="s">
        <v>426</v>
      </c>
      <c r="E132" t="s">
        <v>352</v>
      </c>
      <c r="F132" t="s">
        <v>10</v>
      </c>
      <c r="G132" t="s">
        <v>12</v>
      </c>
      <c r="H132" t="s">
        <v>353</v>
      </c>
      <c r="I132" t="s">
        <v>18</v>
      </c>
      <c r="J132">
        <v>1</v>
      </c>
    </row>
    <row r="133" spans="1:10" x14ac:dyDescent="0.2">
      <c r="A133" t="s">
        <v>349</v>
      </c>
      <c r="B133" t="s">
        <v>350</v>
      </c>
      <c r="C133" s="2" t="s">
        <v>448</v>
      </c>
      <c r="D133" t="s">
        <v>426</v>
      </c>
      <c r="E133" t="s">
        <v>352</v>
      </c>
      <c r="F133" t="s">
        <v>10</v>
      </c>
      <c r="G133" t="s">
        <v>12</v>
      </c>
      <c r="H133" t="s">
        <v>354</v>
      </c>
      <c r="I133" t="s">
        <v>137</v>
      </c>
      <c r="J133">
        <v>3</v>
      </c>
    </row>
    <row r="134" spans="1:10" x14ac:dyDescent="0.2">
      <c r="A134" t="s">
        <v>71</v>
      </c>
      <c r="B134" t="s">
        <v>70</v>
      </c>
      <c r="C134" s="2" t="s">
        <v>450</v>
      </c>
      <c r="D134" t="s">
        <v>451</v>
      </c>
      <c r="E134" t="s">
        <v>73</v>
      </c>
      <c r="F134" t="s">
        <v>67</v>
      </c>
      <c r="G134" t="s">
        <v>11</v>
      </c>
      <c r="H134" t="s">
        <v>74</v>
      </c>
      <c r="I134" t="s">
        <v>18</v>
      </c>
      <c r="J134">
        <v>1</v>
      </c>
    </row>
    <row r="135" spans="1:10" x14ac:dyDescent="0.2">
      <c r="A135" t="s">
        <v>467</v>
      </c>
      <c r="J135">
        <f>SUBTOTAL(109,Tabelle2[Iris-Punkte])</f>
        <v>157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F8615-8CB4-C14C-9F42-83259094F4E2}">
  <sheetPr>
    <tabColor rgb="FF00B050"/>
  </sheetPr>
  <dimension ref="A1:E62"/>
  <sheetViews>
    <sheetView workbookViewId="0">
      <selection activeCell="G59" sqref="G59"/>
    </sheetView>
  </sheetViews>
  <sheetFormatPr baseColWidth="10" defaultRowHeight="15" x14ac:dyDescent="0.2"/>
  <cols>
    <col min="1" max="1" width="34.6640625" customWidth="1"/>
    <col min="2" max="2" width="6.6640625" bestFit="1" customWidth="1"/>
    <col min="3" max="3" width="9.1640625" bestFit="1" customWidth="1"/>
    <col min="4" max="4" width="8.83203125" bestFit="1" customWidth="1"/>
    <col min="5" max="5" width="9.6640625" bestFit="1" customWidth="1"/>
  </cols>
  <sheetData>
    <row r="1" spans="1:5" x14ac:dyDescent="0.2">
      <c r="A1" s="5" t="s">
        <v>421</v>
      </c>
      <c r="B1" s="5" t="s">
        <v>435</v>
      </c>
      <c r="C1" s="5" t="s">
        <v>436</v>
      </c>
      <c r="D1" s="5" t="s">
        <v>437</v>
      </c>
      <c r="E1" s="5" t="s">
        <v>438</v>
      </c>
    </row>
    <row r="2" spans="1:5" x14ac:dyDescent="0.2">
      <c r="A2" s="6" t="s">
        <v>422</v>
      </c>
      <c r="B2" s="6">
        <v>17</v>
      </c>
      <c r="C2" s="6">
        <v>2</v>
      </c>
      <c r="D2" s="6">
        <v>0</v>
      </c>
      <c r="E2" s="6">
        <v>11</v>
      </c>
    </row>
    <row r="3" spans="1:5" x14ac:dyDescent="0.2">
      <c r="A3" t="s">
        <v>266</v>
      </c>
      <c r="B3">
        <v>6</v>
      </c>
      <c r="C3">
        <v>1</v>
      </c>
      <c r="D3">
        <v>0</v>
      </c>
      <c r="E3">
        <v>3</v>
      </c>
    </row>
    <row r="4" spans="1:5" x14ac:dyDescent="0.2">
      <c r="A4" t="s">
        <v>402</v>
      </c>
      <c r="B4">
        <v>6</v>
      </c>
      <c r="C4">
        <v>1</v>
      </c>
      <c r="D4">
        <v>0</v>
      </c>
      <c r="E4">
        <v>3</v>
      </c>
    </row>
    <row r="5" spans="1:5" x14ac:dyDescent="0.2">
      <c r="A5" t="s">
        <v>386</v>
      </c>
      <c r="B5">
        <v>3</v>
      </c>
      <c r="C5">
        <v>0</v>
      </c>
      <c r="D5">
        <v>0</v>
      </c>
      <c r="E5">
        <v>3</v>
      </c>
    </row>
    <row r="6" spans="1:5" x14ac:dyDescent="0.2">
      <c r="A6" t="s">
        <v>193</v>
      </c>
      <c r="B6">
        <v>2</v>
      </c>
      <c r="C6">
        <v>0</v>
      </c>
      <c r="D6">
        <v>0</v>
      </c>
      <c r="E6">
        <v>2</v>
      </c>
    </row>
    <row r="8" spans="1:5" x14ac:dyDescent="0.2">
      <c r="A8" s="6" t="s">
        <v>423</v>
      </c>
      <c r="B8" s="6">
        <v>16</v>
      </c>
      <c r="C8" s="6">
        <v>2</v>
      </c>
      <c r="D8" s="6">
        <v>2</v>
      </c>
      <c r="E8" s="6">
        <v>6</v>
      </c>
    </row>
    <row r="9" spans="1:5" x14ac:dyDescent="0.2">
      <c r="A9" t="s">
        <v>134</v>
      </c>
      <c r="B9">
        <v>7</v>
      </c>
      <c r="C9">
        <v>2</v>
      </c>
      <c r="D9">
        <v>0</v>
      </c>
      <c r="E9">
        <v>1</v>
      </c>
    </row>
    <row r="10" spans="1:5" x14ac:dyDescent="0.2">
      <c r="A10" t="s">
        <v>274</v>
      </c>
      <c r="B10">
        <v>4</v>
      </c>
      <c r="C10">
        <v>0</v>
      </c>
      <c r="D10">
        <v>2</v>
      </c>
      <c r="E10">
        <v>0</v>
      </c>
    </row>
    <row r="11" spans="1:5" x14ac:dyDescent="0.2">
      <c r="A11" t="s">
        <v>314</v>
      </c>
      <c r="B11">
        <v>3</v>
      </c>
      <c r="C11">
        <v>0</v>
      </c>
      <c r="D11">
        <v>0</v>
      </c>
      <c r="E11">
        <v>3</v>
      </c>
    </row>
    <row r="12" spans="1:5" x14ac:dyDescent="0.2">
      <c r="A12" t="s">
        <v>163</v>
      </c>
      <c r="B12">
        <v>2</v>
      </c>
      <c r="C12">
        <v>0</v>
      </c>
      <c r="D12">
        <v>0</v>
      </c>
      <c r="E12">
        <v>2</v>
      </c>
    </row>
    <row r="14" spans="1:5" x14ac:dyDescent="0.2">
      <c r="A14" s="6" t="s">
        <v>425</v>
      </c>
      <c r="B14" s="6">
        <v>14</v>
      </c>
      <c r="C14" s="6">
        <v>0</v>
      </c>
      <c r="D14" s="6">
        <v>0</v>
      </c>
      <c r="E14" s="6">
        <v>14</v>
      </c>
    </row>
    <row r="15" spans="1:5" x14ac:dyDescent="0.2">
      <c r="A15" t="s">
        <v>178</v>
      </c>
      <c r="B15">
        <v>5</v>
      </c>
      <c r="C15">
        <v>0</v>
      </c>
      <c r="D15">
        <v>0</v>
      </c>
      <c r="E15">
        <v>5</v>
      </c>
    </row>
    <row r="16" spans="1:5" x14ac:dyDescent="0.2">
      <c r="A16" t="s">
        <v>173</v>
      </c>
      <c r="B16">
        <v>3</v>
      </c>
      <c r="C16">
        <v>0</v>
      </c>
      <c r="D16">
        <v>0</v>
      </c>
      <c r="E16">
        <v>3</v>
      </c>
    </row>
    <row r="17" spans="1:5" x14ac:dyDescent="0.2">
      <c r="A17" t="s">
        <v>260</v>
      </c>
      <c r="B17">
        <v>3</v>
      </c>
      <c r="C17">
        <v>0</v>
      </c>
      <c r="D17">
        <v>0</v>
      </c>
      <c r="E17">
        <v>3</v>
      </c>
    </row>
    <row r="18" spans="1:5" x14ac:dyDescent="0.2">
      <c r="A18" t="s">
        <v>293</v>
      </c>
      <c r="B18">
        <v>3</v>
      </c>
      <c r="C18">
        <v>0</v>
      </c>
      <c r="D18">
        <v>0</v>
      </c>
      <c r="E18">
        <v>3</v>
      </c>
    </row>
    <row r="20" spans="1:5" x14ac:dyDescent="0.2">
      <c r="A20" s="6" t="s">
        <v>426</v>
      </c>
      <c r="B20" s="6">
        <v>8</v>
      </c>
      <c r="C20" s="6">
        <v>1</v>
      </c>
      <c r="D20" s="6">
        <v>0</v>
      </c>
      <c r="E20" s="6">
        <v>5</v>
      </c>
    </row>
    <row r="21" spans="1:5" x14ac:dyDescent="0.2">
      <c r="A21" t="s">
        <v>351</v>
      </c>
      <c r="B21">
        <v>4</v>
      </c>
      <c r="C21">
        <v>1</v>
      </c>
      <c r="D21">
        <v>0</v>
      </c>
      <c r="E21">
        <v>1</v>
      </c>
    </row>
    <row r="22" spans="1:5" x14ac:dyDescent="0.2">
      <c r="A22" t="s">
        <v>393</v>
      </c>
      <c r="B22">
        <v>2</v>
      </c>
      <c r="C22">
        <v>0</v>
      </c>
      <c r="D22">
        <v>0</v>
      </c>
      <c r="E22">
        <v>2</v>
      </c>
    </row>
    <row r="23" spans="1:5" x14ac:dyDescent="0.2">
      <c r="A23" t="s">
        <v>409</v>
      </c>
      <c r="B23">
        <v>1</v>
      </c>
      <c r="C23">
        <v>0</v>
      </c>
      <c r="D23">
        <v>0</v>
      </c>
      <c r="E23">
        <v>1</v>
      </c>
    </row>
    <row r="24" spans="1:5" x14ac:dyDescent="0.2">
      <c r="A24" t="s">
        <v>412</v>
      </c>
      <c r="B24">
        <v>1</v>
      </c>
      <c r="C24">
        <v>0</v>
      </c>
      <c r="D24">
        <v>0</v>
      </c>
      <c r="E24">
        <v>1</v>
      </c>
    </row>
    <row r="26" spans="1:5" x14ac:dyDescent="0.2">
      <c r="A26" s="6" t="s">
        <v>427</v>
      </c>
      <c r="B26" s="6">
        <v>6</v>
      </c>
      <c r="C26" s="6">
        <v>0</v>
      </c>
      <c r="D26" s="6">
        <v>1</v>
      </c>
      <c r="E26" s="6">
        <v>4</v>
      </c>
    </row>
    <row r="27" spans="1:5" x14ac:dyDescent="0.2">
      <c r="A27" t="s">
        <v>146</v>
      </c>
      <c r="B27">
        <v>5</v>
      </c>
      <c r="C27">
        <v>0</v>
      </c>
      <c r="D27">
        <v>1</v>
      </c>
      <c r="E27">
        <v>3</v>
      </c>
    </row>
    <row r="28" spans="1:5" x14ac:dyDescent="0.2">
      <c r="A28" t="s">
        <v>23</v>
      </c>
      <c r="B28">
        <v>1</v>
      </c>
      <c r="C28">
        <v>0</v>
      </c>
      <c r="D28">
        <v>0</v>
      </c>
      <c r="E28">
        <v>1</v>
      </c>
    </row>
    <row r="29" spans="1:5" x14ac:dyDescent="0.2">
      <c r="A29" t="s">
        <v>8</v>
      </c>
      <c r="B29">
        <v>0</v>
      </c>
      <c r="C29">
        <v>0</v>
      </c>
      <c r="D29">
        <v>0</v>
      </c>
      <c r="E29">
        <v>0</v>
      </c>
    </row>
    <row r="30" spans="1:5" x14ac:dyDescent="0.2">
      <c r="A30" t="s">
        <v>391</v>
      </c>
      <c r="B30">
        <v>0</v>
      </c>
      <c r="C30">
        <v>0</v>
      </c>
      <c r="D30">
        <v>0</v>
      </c>
      <c r="E30">
        <v>0</v>
      </c>
    </row>
    <row r="33" spans="1:5" x14ac:dyDescent="0.2">
      <c r="A33" s="6" t="s">
        <v>428</v>
      </c>
      <c r="B33" s="6">
        <v>6</v>
      </c>
      <c r="C33" s="6">
        <v>0</v>
      </c>
      <c r="D33" s="6">
        <v>1</v>
      </c>
      <c r="E33" s="6">
        <v>4</v>
      </c>
    </row>
    <row r="34" spans="1:5" x14ac:dyDescent="0.2">
      <c r="A34" t="s">
        <v>398</v>
      </c>
      <c r="B34">
        <v>2</v>
      </c>
      <c r="C34">
        <v>0</v>
      </c>
      <c r="D34">
        <v>1</v>
      </c>
      <c r="E34">
        <v>0</v>
      </c>
    </row>
    <row r="35" spans="1:5" x14ac:dyDescent="0.2">
      <c r="A35" t="s">
        <v>429</v>
      </c>
      <c r="B35">
        <v>2</v>
      </c>
      <c r="C35">
        <v>0</v>
      </c>
      <c r="D35">
        <v>0</v>
      </c>
      <c r="E35">
        <v>2</v>
      </c>
    </row>
    <row r="36" spans="1:5" x14ac:dyDescent="0.2">
      <c r="A36" t="s">
        <v>154</v>
      </c>
      <c r="B36">
        <v>1</v>
      </c>
      <c r="C36">
        <v>0</v>
      </c>
      <c r="D36">
        <v>0</v>
      </c>
      <c r="E36">
        <v>1</v>
      </c>
    </row>
    <row r="37" spans="1:5" x14ac:dyDescent="0.2">
      <c r="A37" t="s">
        <v>255</v>
      </c>
      <c r="B37">
        <v>1</v>
      </c>
      <c r="C37">
        <v>0</v>
      </c>
      <c r="D37">
        <v>0</v>
      </c>
      <c r="E37">
        <v>1</v>
      </c>
    </row>
    <row r="40" spans="1:5" x14ac:dyDescent="0.2">
      <c r="A40" s="6" t="s">
        <v>430</v>
      </c>
      <c r="B40" s="6">
        <v>4</v>
      </c>
      <c r="C40" s="6">
        <v>0</v>
      </c>
      <c r="D40" s="6">
        <v>0</v>
      </c>
      <c r="E40" s="6">
        <v>4</v>
      </c>
    </row>
    <row r="41" spans="1:5" x14ac:dyDescent="0.2">
      <c r="A41" t="s">
        <v>286</v>
      </c>
      <c r="B41">
        <v>2</v>
      </c>
      <c r="C41">
        <v>0</v>
      </c>
      <c r="D41">
        <v>0</v>
      </c>
      <c r="E41">
        <v>2</v>
      </c>
    </row>
    <row r="42" spans="1:5" x14ac:dyDescent="0.2">
      <c r="A42" t="s">
        <v>232</v>
      </c>
      <c r="B42">
        <v>1</v>
      </c>
      <c r="C42">
        <v>0</v>
      </c>
      <c r="D42">
        <v>0</v>
      </c>
      <c r="E42">
        <v>1</v>
      </c>
    </row>
    <row r="43" spans="1:5" x14ac:dyDescent="0.2">
      <c r="A43" t="s">
        <v>321</v>
      </c>
      <c r="B43">
        <v>1</v>
      </c>
      <c r="C43">
        <v>0</v>
      </c>
      <c r="D43">
        <v>0</v>
      </c>
      <c r="E43">
        <v>1</v>
      </c>
    </row>
    <row r="44" spans="1:5" x14ac:dyDescent="0.2">
      <c r="A44" t="s">
        <v>431</v>
      </c>
      <c r="B44">
        <v>0</v>
      </c>
      <c r="C44">
        <v>0</v>
      </c>
      <c r="D44">
        <v>0</v>
      </c>
      <c r="E44">
        <v>0</v>
      </c>
    </row>
    <row r="46" spans="1:5" x14ac:dyDescent="0.2">
      <c r="A46" s="6" t="s">
        <v>432</v>
      </c>
      <c r="B46" s="6">
        <v>4</v>
      </c>
      <c r="C46" s="6">
        <v>0</v>
      </c>
      <c r="D46" s="6">
        <v>0</v>
      </c>
      <c r="E46" s="6">
        <v>4</v>
      </c>
    </row>
    <row r="47" spans="1:5" x14ac:dyDescent="0.2">
      <c r="A47" t="s">
        <v>249</v>
      </c>
      <c r="B47">
        <v>3</v>
      </c>
      <c r="C47">
        <v>0</v>
      </c>
      <c r="D47">
        <v>0</v>
      </c>
      <c r="E47">
        <v>3</v>
      </c>
    </row>
    <row r="48" spans="1:5" x14ac:dyDescent="0.2">
      <c r="A48" t="s">
        <v>281</v>
      </c>
      <c r="B48">
        <v>1</v>
      </c>
      <c r="C48">
        <v>0</v>
      </c>
      <c r="D48">
        <v>0</v>
      </c>
      <c r="E48">
        <v>1</v>
      </c>
    </row>
    <row r="49" spans="1:5" x14ac:dyDescent="0.2">
      <c r="A49" t="s">
        <v>56</v>
      </c>
      <c r="B49">
        <v>0</v>
      </c>
      <c r="C49">
        <v>0</v>
      </c>
      <c r="D49">
        <v>0</v>
      </c>
      <c r="E49">
        <v>0</v>
      </c>
    </row>
    <row r="50" spans="1:5" x14ac:dyDescent="0.2">
      <c r="A50" t="s">
        <v>21</v>
      </c>
      <c r="B50">
        <v>0</v>
      </c>
      <c r="C50">
        <v>0</v>
      </c>
      <c r="D50">
        <v>0</v>
      </c>
      <c r="E50">
        <v>0</v>
      </c>
    </row>
    <row r="52" spans="1:5" x14ac:dyDescent="0.2">
      <c r="A52" s="6" t="s">
        <v>433</v>
      </c>
      <c r="B52" s="6">
        <v>3</v>
      </c>
      <c r="C52" s="6">
        <v>0</v>
      </c>
      <c r="D52" s="6">
        <v>0</v>
      </c>
      <c r="E52" s="6">
        <v>3</v>
      </c>
    </row>
    <row r="53" spans="1:5" x14ac:dyDescent="0.2">
      <c r="A53" t="s">
        <v>364</v>
      </c>
      <c r="B53">
        <v>2</v>
      </c>
      <c r="C53">
        <v>0</v>
      </c>
      <c r="D53">
        <v>0</v>
      </c>
      <c r="E53">
        <v>2</v>
      </c>
    </row>
    <row r="54" spans="1:5" x14ac:dyDescent="0.2">
      <c r="A54" t="s">
        <v>59</v>
      </c>
      <c r="B54">
        <v>1</v>
      </c>
      <c r="C54">
        <v>0</v>
      </c>
      <c r="D54">
        <v>0</v>
      </c>
      <c r="E54">
        <v>1</v>
      </c>
    </row>
    <row r="55" spans="1:5" x14ac:dyDescent="0.2">
      <c r="A55" t="s">
        <v>206</v>
      </c>
      <c r="B55">
        <v>0</v>
      </c>
      <c r="C55">
        <v>0</v>
      </c>
      <c r="D55">
        <v>0</v>
      </c>
      <c r="E55">
        <v>0</v>
      </c>
    </row>
    <row r="56" spans="1:5" x14ac:dyDescent="0.2">
      <c r="A56" t="s">
        <v>205</v>
      </c>
      <c r="B56">
        <v>0</v>
      </c>
      <c r="C56">
        <v>0</v>
      </c>
      <c r="D56">
        <v>0</v>
      </c>
      <c r="E56">
        <v>0</v>
      </c>
    </row>
    <row r="58" spans="1:5" x14ac:dyDescent="0.2">
      <c r="A58" s="6" t="s">
        <v>434</v>
      </c>
      <c r="B58" s="6">
        <v>2</v>
      </c>
      <c r="C58" s="6">
        <v>0</v>
      </c>
      <c r="D58" s="6">
        <v>0</v>
      </c>
      <c r="E58" s="6">
        <v>2</v>
      </c>
    </row>
    <row r="59" spans="1:5" x14ac:dyDescent="0.2">
      <c r="A59" t="s">
        <v>214</v>
      </c>
      <c r="B59">
        <v>1</v>
      </c>
      <c r="C59">
        <v>0</v>
      </c>
      <c r="D59">
        <v>0</v>
      </c>
      <c r="E59">
        <v>1</v>
      </c>
    </row>
    <row r="60" spans="1:5" x14ac:dyDescent="0.2">
      <c r="A60" t="s">
        <v>227</v>
      </c>
      <c r="B60">
        <v>1</v>
      </c>
      <c r="C60">
        <v>0</v>
      </c>
      <c r="D60">
        <v>0</v>
      </c>
      <c r="E60">
        <v>1</v>
      </c>
    </row>
    <row r="61" spans="1:5" x14ac:dyDescent="0.2">
      <c r="A61" t="s">
        <v>169</v>
      </c>
      <c r="B61">
        <v>0</v>
      </c>
      <c r="C61">
        <v>0</v>
      </c>
      <c r="D61">
        <v>0</v>
      </c>
      <c r="E61">
        <v>0</v>
      </c>
    </row>
    <row r="62" spans="1:5" x14ac:dyDescent="0.2">
      <c r="A62" t="s">
        <v>198</v>
      </c>
      <c r="B62">
        <v>0</v>
      </c>
      <c r="C62">
        <v>0</v>
      </c>
      <c r="D62">
        <v>0</v>
      </c>
      <c r="E62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7B1BE-63A5-EF40-9978-5751689A34E3}">
  <sheetPr>
    <tabColor rgb="FF0070C0"/>
  </sheetPr>
  <dimension ref="A1:G54"/>
  <sheetViews>
    <sheetView workbookViewId="0">
      <selection activeCell="J12" sqref="J12"/>
    </sheetView>
  </sheetViews>
  <sheetFormatPr baseColWidth="10" defaultRowHeight="15" x14ac:dyDescent="0.2"/>
  <cols>
    <col min="1" max="1" width="21" bestFit="1" customWidth="1"/>
    <col min="2" max="2" width="37.1640625" bestFit="1" customWidth="1"/>
    <col min="3" max="3" width="31" bestFit="1" customWidth="1"/>
    <col min="4" max="4" width="9.1640625" bestFit="1" customWidth="1"/>
    <col min="5" max="5" width="11.6640625" bestFit="1" customWidth="1"/>
    <col min="6" max="6" width="11.33203125" bestFit="1" customWidth="1"/>
    <col min="7" max="7" width="12.1640625" bestFit="1" customWidth="1"/>
  </cols>
  <sheetData>
    <row r="1" spans="1:7" x14ac:dyDescent="0.2">
      <c r="A1" s="1" t="s">
        <v>439</v>
      </c>
      <c r="B1" s="1" t="s">
        <v>440</v>
      </c>
      <c r="C1" s="1" t="s">
        <v>2</v>
      </c>
      <c r="D1" s="1" t="s">
        <v>435</v>
      </c>
      <c r="E1" s="1" t="s">
        <v>436</v>
      </c>
      <c r="F1" s="1" t="s">
        <v>437</v>
      </c>
      <c r="G1" s="1" t="s">
        <v>438</v>
      </c>
    </row>
    <row r="2" spans="1:7" x14ac:dyDescent="0.2">
      <c r="A2" t="s">
        <v>218</v>
      </c>
      <c r="B2" t="s">
        <v>219</v>
      </c>
      <c r="C2" t="s">
        <v>424</v>
      </c>
      <c r="D2">
        <v>8</v>
      </c>
      <c r="E2">
        <v>1</v>
      </c>
      <c r="F2">
        <v>1</v>
      </c>
      <c r="G2">
        <v>3</v>
      </c>
    </row>
    <row r="3" spans="1:7" x14ac:dyDescent="0.2">
      <c r="A3" t="s">
        <v>134</v>
      </c>
      <c r="B3" t="s">
        <v>52</v>
      </c>
      <c r="C3" t="s">
        <v>423</v>
      </c>
      <c r="D3">
        <v>7</v>
      </c>
      <c r="E3">
        <v>2</v>
      </c>
      <c r="F3">
        <v>0</v>
      </c>
      <c r="G3">
        <v>1</v>
      </c>
    </row>
    <row r="4" spans="1:7" x14ac:dyDescent="0.2">
      <c r="A4" t="s">
        <v>402</v>
      </c>
      <c r="C4" t="s">
        <v>422</v>
      </c>
      <c r="D4">
        <v>6</v>
      </c>
      <c r="E4">
        <v>1</v>
      </c>
      <c r="F4">
        <v>0</v>
      </c>
      <c r="G4">
        <v>3</v>
      </c>
    </row>
    <row r="5" spans="1:7" x14ac:dyDescent="0.2">
      <c r="A5" t="s">
        <v>266</v>
      </c>
      <c r="C5" t="s">
        <v>422</v>
      </c>
      <c r="D5">
        <v>6</v>
      </c>
      <c r="E5">
        <v>1</v>
      </c>
      <c r="F5">
        <v>0</v>
      </c>
      <c r="G5">
        <v>3</v>
      </c>
    </row>
    <row r="6" spans="1:7" x14ac:dyDescent="0.2">
      <c r="A6" t="s">
        <v>305</v>
      </c>
      <c r="B6" t="s">
        <v>52</v>
      </c>
      <c r="C6" t="s">
        <v>443</v>
      </c>
      <c r="D6">
        <v>6</v>
      </c>
      <c r="E6">
        <v>0</v>
      </c>
      <c r="F6">
        <v>1</v>
      </c>
      <c r="G6">
        <v>4</v>
      </c>
    </row>
    <row r="7" spans="1:7" x14ac:dyDescent="0.2">
      <c r="A7" t="s">
        <v>146</v>
      </c>
      <c r="C7" t="s">
        <v>427</v>
      </c>
      <c r="D7">
        <v>5</v>
      </c>
      <c r="E7">
        <v>0</v>
      </c>
      <c r="F7">
        <v>1</v>
      </c>
      <c r="G7">
        <v>3</v>
      </c>
    </row>
    <row r="8" spans="1:7" x14ac:dyDescent="0.2">
      <c r="A8" t="s">
        <v>178</v>
      </c>
      <c r="C8" t="s">
        <v>425</v>
      </c>
      <c r="D8">
        <v>5</v>
      </c>
      <c r="E8">
        <v>0</v>
      </c>
      <c r="F8">
        <v>0</v>
      </c>
      <c r="G8">
        <v>5</v>
      </c>
    </row>
    <row r="9" spans="1:7" x14ac:dyDescent="0.2">
      <c r="A9" t="s">
        <v>351</v>
      </c>
      <c r="C9" t="s">
        <v>426</v>
      </c>
      <c r="D9">
        <v>4</v>
      </c>
      <c r="E9">
        <v>1</v>
      </c>
      <c r="F9">
        <v>0</v>
      </c>
      <c r="G9">
        <v>1</v>
      </c>
    </row>
    <row r="10" spans="1:7" x14ac:dyDescent="0.2">
      <c r="A10" t="s">
        <v>274</v>
      </c>
      <c r="B10" t="s">
        <v>275</v>
      </c>
      <c r="C10" t="s">
        <v>423</v>
      </c>
      <c r="D10">
        <v>4</v>
      </c>
      <c r="E10">
        <v>0</v>
      </c>
      <c r="F10">
        <v>2</v>
      </c>
      <c r="G10">
        <v>0</v>
      </c>
    </row>
    <row r="11" spans="1:7" x14ac:dyDescent="0.2">
      <c r="A11" t="s">
        <v>208</v>
      </c>
      <c r="C11" t="s">
        <v>424</v>
      </c>
      <c r="D11">
        <v>4</v>
      </c>
      <c r="E11">
        <v>0</v>
      </c>
      <c r="F11">
        <v>1</v>
      </c>
      <c r="G11">
        <v>2</v>
      </c>
    </row>
    <row r="12" spans="1:7" x14ac:dyDescent="0.2">
      <c r="A12" t="s">
        <v>30</v>
      </c>
      <c r="C12" t="s">
        <v>442</v>
      </c>
      <c r="D12">
        <v>3</v>
      </c>
      <c r="E12">
        <v>0</v>
      </c>
      <c r="F12">
        <v>1</v>
      </c>
      <c r="G12">
        <v>1</v>
      </c>
    </row>
    <row r="13" spans="1:7" x14ac:dyDescent="0.2">
      <c r="A13" t="s">
        <v>260</v>
      </c>
      <c r="C13" t="s">
        <v>425</v>
      </c>
      <c r="D13">
        <v>3</v>
      </c>
      <c r="E13">
        <v>0</v>
      </c>
      <c r="F13">
        <v>0</v>
      </c>
      <c r="G13">
        <v>3</v>
      </c>
    </row>
    <row r="14" spans="1:7" x14ac:dyDescent="0.2">
      <c r="A14" t="s">
        <v>314</v>
      </c>
      <c r="C14" t="s">
        <v>423</v>
      </c>
      <c r="D14">
        <v>3</v>
      </c>
      <c r="E14">
        <v>0</v>
      </c>
      <c r="F14">
        <v>0</v>
      </c>
      <c r="G14">
        <v>3</v>
      </c>
    </row>
    <row r="15" spans="1:7" x14ac:dyDescent="0.2">
      <c r="A15" t="s">
        <v>386</v>
      </c>
      <c r="C15" t="s">
        <v>422</v>
      </c>
      <c r="D15">
        <v>3</v>
      </c>
      <c r="E15">
        <v>0</v>
      </c>
      <c r="F15">
        <v>0</v>
      </c>
      <c r="G15">
        <v>3</v>
      </c>
    </row>
    <row r="16" spans="1:7" x14ac:dyDescent="0.2">
      <c r="A16" t="s">
        <v>249</v>
      </c>
      <c r="C16" t="s">
        <v>432</v>
      </c>
      <c r="D16">
        <v>3</v>
      </c>
      <c r="E16">
        <v>0</v>
      </c>
      <c r="F16">
        <v>0</v>
      </c>
      <c r="G16">
        <v>3</v>
      </c>
    </row>
    <row r="17" spans="1:7" x14ac:dyDescent="0.2">
      <c r="A17" t="s">
        <v>293</v>
      </c>
      <c r="B17" t="s">
        <v>52</v>
      </c>
      <c r="C17" t="s">
        <v>425</v>
      </c>
      <c r="D17">
        <v>3</v>
      </c>
      <c r="E17">
        <v>0</v>
      </c>
      <c r="F17">
        <v>0</v>
      </c>
      <c r="G17">
        <v>3</v>
      </c>
    </row>
    <row r="18" spans="1:7" x14ac:dyDescent="0.2">
      <c r="A18" t="s">
        <v>173</v>
      </c>
      <c r="C18" t="s">
        <v>425</v>
      </c>
      <c r="D18">
        <v>3</v>
      </c>
      <c r="E18">
        <v>0</v>
      </c>
      <c r="F18">
        <v>0</v>
      </c>
      <c r="G18">
        <v>3</v>
      </c>
    </row>
    <row r="19" spans="1:7" x14ac:dyDescent="0.2">
      <c r="A19" t="s">
        <v>128</v>
      </c>
      <c r="B19" t="s">
        <v>129</v>
      </c>
      <c r="C19" t="s">
        <v>444</v>
      </c>
      <c r="D19">
        <v>2</v>
      </c>
      <c r="E19">
        <v>0</v>
      </c>
      <c r="F19">
        <v>1</v>
      </c>
      <c r="G19">
        <v>0</v>
      </c>
    </row>
    <row r="20" spans="1:7" x14ac:dyDescent="0.2">
      <c r="A20" t="s">
        <v>398</v>
      </c>
      <c r="C20" t="s">
        <v>428</v>
      </c>
      <c r="D20">
        <v>2</v>
      </c>
      <c r="E20">
        <v>0</v>
      </c>
      <c r="F20">
        <v>1</v>
      </c>
      <c r="G20">
        <v>0</v>
      </c>
    </row>
    <row r="21" spans="1:7" x14ac:dyDescent="0.2">
      <c r="A21" t="s">
        <v>393</v>
      </c>
      <c r="C21" t="s">
        <v>426</v>
      </c>
      <c r="D21">
        <v>2</v>
      </c>
      <c r="E21">
        <v>0</v>
      </c>
      <c r="F21">
        <v>0</v>
      </c>
      <c r="G21">
        <v>2</v>
      </c>
    </row>
    <row r="22" spans="1:7" x14ac:dyDescent="0.2">
      <c r="A22" t="s">
        <v>163</v>
      </c>
      <c r="B22" t="s">
        <v>164</v>
      </c>
      <c r="C22" t="s">
        <v>423</v>
      </c>
      <c r="D22">
        <v>2</v>
      </c>
      <c r="E22">
        <v>0</v>
      </c>
      <c r="F22">
        <v>0</v>
      </c>
      <c r="G22">
        <v>2</v>
      </c>
    </row>
    <row r="23" spans="1:7" x14ac:dyDescent="0.2">
      <c r="A23" t="s">
        <v>370</v>
      </c>
      <c r="B23" t="s">
        <v>52</v>
      </c>
      <c r="C23" t="s">
        <v>425</v>
      </c>
      <c r="D23">
        <v>2</v>
      </c>
      <c r="E23">
        <v>0</v>
      </c>
      <c r="F23">
        <v>0</v>
      </c>
      <c r="G23">
        <v>2</v>
      </c>
    </row>
    <row r="24" spans="1:7" x14ac:dyDescent="0.2">
      <c r="A24" t="s">
        <v>364</v>
      </c>
      <c r="C24" t="s">
        <v>433</v>
      </c>
      <c r="D24">
        <v>2</v>
      </c>
      <c r="E24">
        <v>0</v>
      </c>
      <c r="F24">
        <v>0</v>
      </c>
      <c r="G24">
        <v>2</v>
      </c>
    </row>
    <row r="25" spans="1:7" x14ac:dyDescent="0.2">
      <c r="A25" t="s">
        <v>357</v>
      </c>
      <c r="B25" t="s">
        <v>358</v>
      </c>
      <c r="C25" t="s">
        <v>424</v>
      </c>
      <c r="D25">
        <v>2</v>
      </c>
      <c r="E25">
        <v>0</v>
      </c>
      <c r="F25">
        <v>0</v>
      </c>
      <c r="G25">
        <v>2</v>
      </c>
    </row>
    <row r="26" spans="1:7" x14ac:dyDescent="0.2">
      <c r="A26" t="s">
        <v>286</v>
      </c>
      <c r="B26" t="s">
        <v>287</v>
      </c>
      <c r="C26" t="s">
        <v>430</v>
      </c>
      <c r="D26">
        <v>2</v>
      </c>
      <c r="E26">
        <v>0</v>
      </c>
      <c r="F26">
        <v>0</v>
      </c>
      <c r="G26">
        <v>2</v>
      </c>
    </row>
    <row r="27" spans="1:7" x14ac:dyDescent="0.2">
      <c r="A27" t="s">
        <v>122</v>
      </c>
      <c r="C27" t="s">
        <v>425</v>
      </c>
      <c r="D27">
        <v>2</v>
      </c>
      <c r="E27">
        <v>0</v>
      </c>
      <c r="F27">
        <v>0</v>
      </c>
      <c r="G27">
        <v>2</v>
      </c>
    </row>
    <row r="28" spans="1:7" x14ac:dyDescent="0.2">
      <c r="A28" t="s">
        <v>186</v>
      </c>
      <c r="B28" t="s">
        <v>9</v>
      </c>
      <c r="C28" t="s">
        <v>425</v>
      </c>
      <c r="D28">
        <v>2</v>
      </c>
      <c r="E28">
        <v>0</v>
      </c>
      <c r="F28">
        <v>0</v>
      </c>
      <c r="G28">
        <v>2</v>
      </c>
    </row>
    <row r="29" spans="1:7" x14ac:dyDescent="0.2">
      <c r="A29" t="s">
        <v>88</v>
      </c>
      <c r="B29" t="s">
        <v>24</v>
      </c>
      <c r="C29" t="s">
        <v>425</v>
      </c>
      <c r="D29">
        <v>2</v>
      </c>
      <c r="E29">
        <v>0</v>
      </c>
      <c r="F29">
        <v>0</v>
      </c>
      <c r="G29">
        <v>2</v>
      </c>
    </row>
    <row r="30" spans="1:7" x14ac:dyDescent="0.2">
      <c r="A30" t="s">
        <v>429</v>
      </c>
      <c r="B30" t="s">
        <v>52</v>
      </c>
      <c r="C30" t="s">
        <v>428</v>
      </c>
      <c r="D30">
        <v>2</v>
      </c>
      <c r="E30">
        <v>0</v>
      </c>
      <c r="F30">
        <v>0</v>
      </c>
      <c r="G30">
        <v>2</v>
      </c>
    </row>
    <row r="31" spans="1:7" x14ac:dyDescent="0.2">
      <c r="A31" t="s">
        <v>193</v>
      </c>
      <c r="C31" t="s">
        <v>422</v>
      </c>
      <c r="D31">
        <v>2</v>
      </c>
      <c r="E31">
        <v>0</v>
      </c>
      <c r="F31">
        <v>0</v>
      </c>
      <c r="G31">
        <v>2</v>
      </c>
    </row>
    <row r="32" spans="1:7" x14ac:dyDescent="0.2">
      <c r="A32" t="s">
        <v>236</v>
      </c>
      <c r="B32" t="s">
        <v>237</v>
      </c>
      <c r="C32" t="s">
        <v>424</v>
      </c>
      <c r="D32">
        <v>2</v>
      </c>
      <c r="E32">
        <v>0</v>
      </c>
      <c r="F32">
        <v>0</v>
      </c>
      <c r="G32">
        <v>2</v>
      </c>
    </row>
    <row r="33" spans="1:7" x14ac:dyDescent="0.2">
      <c r="A33" t="s">
        <v>15</v>
      </c>
      <c r="C33" t="s">
        <v>424</v>
      </c>
      <c r="D33">
        <v>2</v>
      </c>
      <c r="E33">
        <v>0</v>
      </c>
      <c r="F33">
        <v>0</v>
      </c>
      <c r="G33">
        <v>2</v>
      </c>
    </row>
    <row r="34" spans="1:7" x14ac:dyDescent="0.2">
      <c r="A34" t="s">
        <v>243</v>
      </c>
      <c r="C34" t="s">
        <v>425</v>
      </c>
      <c r="D34">
        <v>2</v>
      </c>
      <c r="E34">
        <v>0</v>
      </c>
      <c r="F34">
        <v>0</v>
      </c>
      <c r="G34">
        <v>2</v>
      </c>
    </row>
    <row r="35" spans="1:7" x14ac:dyDescent="0.2">
      <c r="A35" t="s">
        <v>417</v>
      </c>
      <c r="C35" t="s">
        <v>424</v>
      </c>
      <c r="D35">
        <v>2</v>
      </c>
      <c r="E35">
        <v>0</v>
      </c>
      <c r="F35">
        <v>0</v>
      </c>
      <c r="G35">
        <v>2</v>
      </c>
    </row>
    <row r="36" spans="1:7" x14ac:dyDescent="0.2">
      <c r="A36" t="s">
        <v>232</v>
      </c>
      <c r="C36" t="s">
        <v>430</v>
      </c>
      <c r="D36">
        <v>1</v>
      </c>
      <c r="E36">
        <v>0</v>
      </c>
      <c r="F36">
        <v>0</v>
      </c>
      <c r="G36">
        <v>1</v>
      </c>
    </row>
    <row r="37" spans="1:7" x14ac:dyDescent="0.2">
      <c r="A37" t="s">
        <v>300</v>
      </c>
      <c r="B37" t="s">
        <v>52</v>
      </c>
      <c r="C37" t="s">
        <v>425</v>
      </c>
      <c r="D37">
        <v>1</v>
      </c>
      <c r="E37">
        <v>0</v>
      </c>
      <c r="F37">
        <v>0</v>
      </c>
      <c r="G37">
        <v>1</v>
      </c>
    </row>
    <row r="38" spans="1:7" x14ac:dyDescent="0.2">
      <c r="A38" t="s">
        <v>59</v>
      </c>
      <c r="B38" t="s">
        <v>60</v>
      </c>
      <c r="C38" t="s">
        <v>433</v>
      </c>
      <c r="D38">
        <v>1</v>
      </c>
      <c r="E38">
        <v>0</v>
      </c>
      <c r="F38">
        <v>0</v>
      </c>
      <c r="G38">
        <v>1</v>
      </c>
    </row>
    <row r="39" spans="1:7" x14ac:dyDescent="0.2">
      <c r="A39" t="s">
        <v>154</v>
      </c>
      <c r="B39" t="s">
        <v>24</v>
      </c>
      <c r="C39" t="s">
        <v>428</v>
      </c>
      <c r="D39">
        <v>1</v>
      </c>
      <c r="E39">
        <v>0</v>
      </c>
      <c r="F39">
        <v>0</v>
      </c>
      <c r="G39">
        <v>1</v>
      </c>
    </row>
    <row r="40" spans="1:7" x14ac:dyDescent="0.2">
      <c r="A40" t="s">
        <v>141</v>
      </c>
      <c r="B40" t="s">
        <v>142</v>
      </c>
      <c r="C40" t="s">
        <v>443</v>
      </c>
      <c r="D40">
        <v>1</v>
      </c>
      <c r="E40">
        <v>0</v>
      </c>
      <c r="F40">
        <v>0</v>
      </c>
      <c r="G40">
        <v>1</v>
      </c>
    </row>
    <row r="41" spans="1:7" x14ac:dyDescent="0.2">
      <c r="A41" t="s">
        <v>227</v>
      </c>
      <c r="C41" t="s">
        <v>434</v>
      </c>
      <c r="D41">
        <v>1</v>
      </c>
      <c r="E41">
        <v>0</v>
      </c>
      <c r="F41">
        <v>0</v>
      </c>
      <c r="G41">
        <v>1</v>
      </c>
    </row>
    <row r="42" spans="1:7" x14ac:dyDescent="0.2">
      <c r="A42" t="s">
        <v>281</v>
      </c>
      <c r="C42" t="s">
        <v>432</v>
      </c>
      <c r="D42">
        <v>1</v>
      </c>
      <c r="E42">
        <v>0</v>
      </c>
      <c r="F42">
        <v>0</v>
      </c>
      <c r="G42">
        <v>1</v>
      </c>
    </row>
    <row r="43" spans="1:7" x14ac:dyDescent="0.2">
      <c r="A43" t="s">
        <v>158</v>
      </c>
      <c r="C43" t="s">
        <v>423</v>
      </c>
      <c r="D43">
        <v>1</v>
      </c>
      <c r="E43">
        <v>0</v>
      </c>
      <c r="F43">
        <v>0</v>
      </c>
      <c r="G43">
        <v>1</v>
      </c>
    </row>
    <row r="44" spans="1:7" x14ac:dyDescent="0.2">
      <c r="A44" t="s">
        <v>214</v>
      </c>
      <c r="C44" t="s">
        <v>434</v>
      </c>
      <c r="D44">
        <v>1</v>
      </c>
      <c r="E44">
        <v>0</v>
      </c>
      <c r="F44">
        <v>0</v>
      </c>
      <c r="G44">
        <v>1</v>
      </c>
    </row>
    <row r="45" spans="1:7" x14ac:dyDescent="0.2">
      <c r="A45" t="s">
        <v>412</v>
      </c>
      <c r="C45" t="s">
        <v>426</v>
      </c>
      <c r="D45">
        <v>1</v>
      </c>
      <c r="E45">
        <v>0</v>
      </c>
      <c r="F45">
        <v>0</v>
      </c>
      <c r="G45">
        <v>1</v>
      </c>
    </row>
    <row r="46" spans="1:7" x14ac:dyDescent="0.2">
      <c r="A46" t="s">
        <v>201</v>
      </c>
      <c r="B46" t="s">
        <v>441</v>
      </c>
      <c r="C46" t="s">
        <v>422</v>
      </c>
      <c r="D46">
        <v>1</v>
      </c>
      <c r="E46">
        <v>0</v>
      </c>
      <c r="F46">
        <v>0</v>
      </c>
      <c r="G46">
        <v>1</v>
      </c>
    </row>
    <row r="47" spans="1:7" x14ac:dyDescent="0.2">
      <c r="A47" t="s">
        <v>321</v>
      </c>
      <c r="C47" t="s">
        <v>430</v>
      </c>
      <c r="D47">
        <v>1</v>
      </c>
      <c r="E47">
        <v>0</v>
      </c>
      <c r="F47">
        <v>0</v>
      </c>
      <c r="G47">
        <v>1</v>
      </c>
    </row>
    <row r="48" spans="1:7" x14ac:dyDescent="0.2">
      <c r="A48" t="s">
        <v>345</v>
      </c>
      <c r="B48" t="s">
        <v>346</v>
      </c>
      <c r="C48" t="s">
        <v>424</v>
      </c>
      <c r="D48">
        <v>1</v>
      </c>
      <c r="E48">
        <v>0</v>
      </c>
      <c r="F48">
        <v>0</v>
      </c>
      <c r="G48">
        <v>1</v>
      </c>
    </row>
    <row r="49" spans="1:7" x14ac:dyDescent="0.2">
      <c r="A49" t="s">
        <v>255</v>
      </c>
      <c r="C49" t="s">
        <v>428</v>
      </c>
      <c r="D49">
        <v>1</v>
      </c>
      <c r="E49">
        <v>0</v>
      </c>
      <c r="F49">
        <v>0</v>
      </c>
      <c r="G49">
        <v>1</v>
      </c>
    </row>
    <row r="50" spans="1:7" x14ac:dyDescent="0.2">
      <c r="A50" t="s">
        <v>375</v>
      </c>
      <c r="B50" t="s">
        <v>376</v>
      </c>
      <c r="C50" t="s">
        <v>425</v>
      </c>
      <c r="D50">
        <v>1</v>
      </c>
      <c r="E50">
        <v>0</v>
      </c>
      <c r="F50">
        <v>0</v>
      </c>
      <c r="G50">
        <v>1</v>
      </c>
    </row>
    <row r="51" spans="1:7" x14ac:dyDescent="0.2">
      <c r="A51" t="s">
        <v>381</v>
      </c>
      <c r="C51" t="s">
        <v>423</v>
      </c>
      <c r="D51">
        <v>1</v>
      </c>
      <c r="E51">
        <v>0</v>
      </c>
      <c r="F51">
        <v>0</v>
      </c>
      <c r="G51">
        <v>1</v>
      </c>
    </row>
    <row r="52" spans="1:7" x14ac:dyDescent="0.2">
      <c r="A52" t="s">
        <v>23</v>
      </c>
      <c r="B52" t="s">
        <v>24</v>
      </c>
      <c r="C52" t="s">
        <v>427</v>
      </c>
      <c r="D52">
        <v>1</v>
      </c>
      <c r="E52">
        <v>0</v>
      </c>
      <c r="F52">
        <v>0</v>
      </c>
      <c r="G52">
        <v>1</v>
      </c>
    </row>
    <row r="53" spans="1:7" x14ac:dyDescent="0.2">
      <c r="A53" t="s">
        <v>409</v>
      </c>
      <c r="C53" t="s">
        <v>426</v>
      </c>
      <c r="D53">
        <v>1</v>
      </c>
      <c r="E53">
        <v>0</v>
      </c>
      <c r="F53">
        <v>0</v>
      </c>
      <c r="G53">
        <v>1</v>
      </c>
    </row>
    <row r="54" spans="1:7" x14ac:dyDescent="0.2">
      <c r="A54" t="s">
        <v>467</v>
      </c>
      <c r="D54">
        <f>SUBTOTAL(109,Tabelle3[Punkte])</f>
        <v>128</v>
      </c>
      <c r="E54">
        <f>SUBTOTAL(109,Tabelle3[Medaillen])</f>
        <v>6</v>
      </c>
      <c r="F54">
        <f>SUBTOTAL(109,Tabelle3[Urkunden])</f>
        <v>9</v>
      </c>
      <c r="G54">
        <f>SUBTOTAL(109,Tabelle3[Annahmen])</f>
        <v>92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1732-B1C8-2045-8C8A-B65973CAC746}">
  <sheetPr>
    <tabColor rgb="FF7030A0"/>
  </sheetPr>
  <dimension ref="A1:G5"/>
  <sheetViews>
    <sheetView workbookViewId="0"/>
  </sheetViews>
  <sheetFormatPr baseColWidth="10" defaultRowHeight="15" x14ac:dyDescent="0.2"/>
  <cols>
    <col min="1" max="1" width="14" bestFit="1" customWidth="1"/>
    <col min="2" max="2" width="11.33203125" customWidth="1"/>
    <col min="3" max="3" width="24.1640625" bestFit="1" customWidth="1"/>
    <col min="4" max="4" width="9" customWidth="1"/>
    <col min="5" max="5" width="11.5" customWidth="1"/>
    <col min="6" max="6" width="11.1640625" customWidth="1"/>
    <col min="7" max="7" width="12" customWidth="1"/>
  </cols>
  <sheetData>
    <row r="1" spans="1:7" x14ac:dyDescent="0.2">
      <c r="A1" s="1" t="s">
        <v>439</v>
      </c>
      <c r="B1" s="1" t="s">
        <v>440</v>
      </c>
      <c r="C1" s="1" t="s">
        <v>2</v>
      </c>
      <c r="D1" s="1" t="s">
        <v>435</v>
      </c>
      <c r="E1" s="1" t="s">
        <v>436</v>
      </c>
      <c r="F1" s="1" t="s">
        <v>437</v>
      </c>
      <c r="G1" s="1" t="s">
        <v>438</v>
      </c>
    </row>
    <row r="2" spans="1:7" x14ac:dyDescent="0.2">
      <c r="A2" t="s">
        <v>45</v>
      </c>
      <c r="C2" t="s">
        <v>451</v>
      </c>
      <c r="D2">
        <v>2</v>
      </c>
      <c r="E2">
        <v>0</v>
      </c>
      <c r="F2">
        <v>0</v>
      </c>
      <c r="G2">
        <v>2</v>
      </c>
    </row>
    <row r="3" spans="1:7" x14ac:dyDescent="0.2">
      <c r="A3" t="s">
        <v>101</v>
      </c>
      <c r="C3" t="s">
        <v>451</v>
      </c>
      <c r="D3">
        <v>2</v>
      </c>
      <c r="E3">
        <v>0</v>
      </c>
      <c r="F3">
        <v>0</v>
      </c>
      <c r="G3">
        <v>2</v>
      </c>
    </row>
    <row r="4" spans="1:7" x14ac:dyDescent="0.2">
      <c r="A4" t="s">
        <v>113</v>
      </c>
      <c r="C4" t="s">
        <v>451</v>
      </c>
      <c r="D4">
        <v>1</v>
      </c>
      <c r="E4">
        <v>0</v>
      </c>
      <c r="F4">
        <v>0</v>
      </c>
      <c r="G4">
        <v>1</v>
      </c>
    </row>
    <row r="5" spans="1:7" x14ac:dyDescent="0.2">
      <c r="A5" t="s">
        <v>467</v>
      </c>
      <c r="D5">
        <f>SUBTOTAL(109,Tabelle5[Punkte])</f>
        <v>5</v>
      </c>
      <c r="E5">
        <f>SUBTOTAL(109,Tabelle5[Medaillen])</f>
        <v>0</v>
      </c>
      <c r="F5">
        <f>SUBTOTAL(109,Tabelle5[Urkunden])</f>
        <v>0</v>
      </c>
      <c r="G5">
        <f>SUBTOTAL(109,Tabelle5[Annahmen])</f>
        <v>5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6C74-431D-8D4D-9F42-28840FFB0160}">
  <sheetPr>
    <tabColor rgb="FFC00000"/>
  </sheetPr>
  <dimension ref="A1:G10"/>
  <sheetViews>
    <sheetView workbookViewId="0"/>
  </sheetViews>
  <sheetFormatPr baseColWidth="10" defaultRowHeight="15" x14ac:dyDescent="0.2"/>
  <cols>
    <col min="1" max="1" width="17.5" bestFit="1" customWidth="1"/>
    <col min="2" max="2" width="11.33203125" customWidth="1"/>
    <col min="3" max="3" width="17.6640625" bestFit="1" customWidth="1"/>
    <col min="4" max="4" width="9" customWidth="1"/>
    <col min="5" max="5" width="11.5" customWidth="1"/>
    <col min="6" max="6" width="11.1640625" customWidth="1"/>
    <col min="7" max="7" width="12" customWidth="1"/>
  </cols>
  <sheetData>
    <row r="1" spans="1:7" x14ac:dyDescent="0.2">
      <c r="A1" s="1" t="s">
        <v>439</v>
      </c>
      <c r="B1" s="1" t="s">
        <v>440</v>
      </c>
      <c r="C1" s="1" t="s">
        <v>2</v>
      </c>
      <c r="D1" s="1" t="s">
        <v>435</v>
      </c>
      <c r="E1" s="1" t="s">
        <v>436</v>
      </c>
      <c r="F1" s="1" t="s">
        <v>437</v>
      </c>
      <c r="G1" s="1" t="s">
        <v>438</v>
      </c>
    </row>
    <row r="2" spans="1:7" x14ac:dyDescent="0.2">
      <c r="A2" t="s">
        <v>94</v>
      </c>
      <c r="C2" t="s">
        <v>451</v>
      </c>
      <c r="D2">
        <v>5</v>
      </c>
      <c r="E2">
        <v>0</v>
      </c>
      <c r="F2">
        <v>2</v>
      </c>
      <c r="G2">
        <v>1</v>
      </c>
    </row>
    <row r="3" spans="1:7" x14ac:dyDescent="0.2">
      <c r="A3" t="s">
        <v>326</v>
      </c>
      <c r="C3" t="s">
        <v>451</v>
      </c>
      <c r="D3">
        <v>4</v>
      </c>
      <c r="E3">
        <v>0</v>
      </c>
      <c r="F3">
        <v>0</v>
      </c>
      <c r="G3">
        <v>4</v>
      </c>
    </row>
    <row r="4" spans="1:7" x14ac:dyDescent="0.2">
      <c r="A4" t="s">
        <v>82</v>
      </c>
      <c r="C4" t="s">
        <v>451</v>
      </c>
      <c r="D4">
        <v>2</v>
      </c>
      <c r="E4">
        <v>0</v>
      </c>
      <c r="F4">
        <v>0</v>
      </c>
      <c r="G4">
        <v>2</v>
      </c>
    </row>
    <row r="5" spans="1:7" x14ac:dyDescent="0.2">
      <c r="A5" t="s">
        <v>107</v>
      </c>
      <c r="C5" t="s">
        <v>451</v>
      </c>
      <c r="D5">
        <v>2</v>
      </c>
      <c r="E5">
        <v>0</v>
      </c>
      <c r="F5">
        <v>0</v>
      </c>
      <c r="G5">
        <v>2</v>
      </c>
    </row>
    <row r="6" spans="1:7" x14ac:dyDescent="0.2">
      <c r="A6" t="s">
        <v>65</v>
      </c>
      <c r="C6" t="s">
        <v>451</v>
      </c>
      <c r="D6">
        <v>2</v>
      </c>
      <c r="E6">
        <v>0</v>
      </c>
      <c r="F6">
        <v>0</v>
      </c>
      <c r="G6">
        <v>2</v>
      </c>
    </row>
    <row r="7" spans="1:7" x14ac:dyDescent="0.2">
      <c r="A7" t="s">
        <v>72</v>
      </c>
      <c r="C7" t="s">
        <v>451</v>
      </c>
      <c r="D7">
        <v>1</v>
      </c>
      <c r="E7">
        <v>0</v>
      </c>
      <c r="F7">
        <v>0</v>
      </c>
      <c r="G7">
        <v>1</v>
      </c>
    </row>
    <row r="8" spans="1:7" x14ac:dyDescent="0.2">
      <c r="A8" t="s">
        <v>77</v>
      </c>
      <c r="C8" t="s">
        <v>451</v>
      </c>
      <c r="D8">
        <v>1</v>
      </c>
      <c r="E8">
        <v>0</v>
      </c>
      <c r="F8">
        <v>0</v>
      </c>
      <c r="G8">
        <v>1</v>
      </c>
    </row>
    <row r="9" spans="1:7" x14ac:dyDescent="0.2">
      <c r="A9" t="s">
        <v>118</v>
      </c>
      <c r="C9" t="s">
        <v>451</v>
      </c>
      <c r="D9">
        <v>1</v>
      </c>
      <c r="E9">
        <v>0</v>
      </c>
      <c r="F9">
        <v>0</v>
      </c>
      <c r="G9">
        <v>1</v>
      </c>
    </row>
    <row r="10" spans="1:7" x14ac:dyDescent="0.2">
      <c r="A10" t="s">
        <v>467</v>
      </c>
      <c r="D10">
        <f>SUBTOTAL(109,Tabelle6[Punkte])</f>
        <v>18</v>
      </c>
      <c r="E10">
        <f>SUBTOTAL(109,Tabelle6[Medaillen])</f>
        <v>0</v>
      </c>
      <c r="F10">
        <f>SUBTOTAL(109,Tabelle6[Urkunden])</f>
        <v>2</v>
      </c>
      <c r="G10">
        <f>SUBTOTAL(109,Tabelle6[Annahmen])</f>
        <v>14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55B7-EC9B-B447-BA36-50F898D2124A}">
  <sheetPr>
    <tabColor theme="9" tint="-0.249977111117893"/>
  </sheetPr>
  <dimension ref="A1:G6"/>
  <sheetViews>
    <sheetView workbookViewId="0">
      <selection activeCell="G2" sqref="G2:G5"/>
    </sheetView>
  </sheetViews>
  <sheetFormatPr baseColWidth="10" defaultRowHeight="15" x14ac:dyDescent="0.2"/>
  <cols>
    <col min="1" max="1" width="13.1640625" bestFit="1" customWidth="1"/>
    <col min="2" max="2" width="11.33203125" customWidth="1"/>
    <col min="3" max="3" width="24.1640625" bestFit="1" customWidth="1"/>
    <col min="4" max="4" width="9" customWidth="1"/>
    <col min="5" max="5" width="11.5" customWidth="1"/>
    <col min="6" max="6" width="11.1640625" customWidth="1"/>
    <col min="7" max="7" width="12" customWidth="1"/>
  </cols>
  <sheetData>
    <row r="1" spans="1:7" x14ac:dyDescent="0.2">
      <c r="A1" s="4" t="s">
        <v>439</v>
      </c>
      <c r="B1" s="4" t="s">
        <v>440</v>
      </c>
      <c r="C1" s="4" t="s">
        <v>2</v>
      </c>
      <c r="D1" s="4" t="s">
        <v>435</v>
      </c>
      <c r="E1" s="4" t="s">
        <v>436</v>
      </c>
      <c r="F1" s="4" t="s">
        <v>437</v>
      </c>
      <c r="G1" s="4" t="s">
        <v>438</v>
      </c>
    </row>
    <row r="2" spans="1:7" x14ac:dyDescent="0.2">
      <c r="A2" s="3" t="s">
        <v>333</v>
      </c>
      <c r="B2" s="3"/>
      <c r="C2" s="3" t="s">
        <v>451</v>
      </c>
      <c r="D2" s="3">
        <v>4</v>
      </c>
      <c r="E2" s="3">
        <v>0</v>
      </c>
      <c r="F2" s="3">
        <v>1</v>
      </c>
      <c r="G2" s="3">
        <v>2</v>
      </c>
    </row>
    <row r="3" spans="1:7" x14ac:dyDescent="0.2">
      <c r="A3" s="3" t="s">
        <v>40</v>
      </c>
      <c r="B3" s="3"/>
      <c r="C3" s="3" t="s">
        <v>451</v>
      </c>
      <c r="D3" s="3">
        <v>1</v>
      </c>
      <c r="E3" s="3">
        <v>0</v>
      </c>
      <c r="F3" s="3">
        <v>0</v>
      </c>
      <c r="G3" s="3">
        <v>1</v>
      </c>
    </row>
    <row r="4" spans="1:7" x14ac:dyDescent="0.2">
      <c r="A4" s="3" t="s">
        <v>340</v>
      </c>
      <c r="B4" s="3"/>
      <c r="C4" s="3" t="s">
        <v>451</v>
      </c>
      <c r="D4" s="3">
        <v>1</v>
      </c>
      <c r="E4" s="3">
        <v>0</v>
      </c>
      <c r="F4" s="3">
        <v>0</v>
      </c>
      <c r="G4" s="3">
        <v>1</v>
      </c>
    </row>
    <row r="5" spans="1:7" x14ac:dyDescent="0.2">
      <c r="A5" s="3" t="s">
        <v>36</v>
      </c>
      <c r="B5" s="3"/>
      <c r="C5" s="3" t="s">
        <v>451</v>
      </c>
      <c r="D5" s="3">
        <v>0</v>
      </c>
      <c r="E5" s="3">
        <v>0</v>
      </c>
      <c r="F5" s="3">
        <v>0</v>
      </c>
      <c r="G5" s="3">
        <v>0</v>
      </c>
    </row>
    <row r="6" spans="1:7" x14ac:dyDescent="0.2">
      <c r="A6" s="3" t="s">
        <v>467</v>
      </c>
      <c r="B6" s="3"/>
      <c r="C6" s="3"/>
      <c r="D6" s="3">
        <f>SUBTOTAL(109,Tabelle7[Punkte])</f>
        <v>6</v>
      </c>
      <c r="E6" s="3">
        <f>SUBTOTAL(109,Tabelle7[Medaillen])</f>
        <v>0</v>
      </c>
      <c r="F6" s="3">
        <f>SUBTOTAL(109,Tabelle7[Urkunden])</f>
        <v>1</v>
      </c>
      <c r="G6" s="3">
        <f>SUBTOTAL(109,Tabelle7[Annahmen])</f>
        <v>4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DC8AB-565A-5E4B-8FE5-7955109593AE}">
  <sheetPr>
    <tabColor theme="5" tint="0.39997558519241921"/>
  </sheetPr>
  <dimension ref="A1:F12"/>
  <sheetViews>
    <sheetView workbookViewId="0">
      <selection activeCell="G6" sqref="G6"/>
    </sheetView>
  </sheetViews>
  <sheetFormatPr baseColWidth="10" defaultRowHeight="15" x14ac:dyDescent="0.2"/>
  <cols>
    <col min="1" max="1" width="17.6640625" bestFit="1" customWidth="1"/>
    <col min="2" max="2" width="9.6640625" bestFit="1" customWidth="1"/>
    <col min="3" max="3" width="6.6640625" bestFit="1" customWidth="1"/>
    <col min="4" max="4" width="9.1640625" bestFit="1" customWidth="1"/>
    <col min="5" max="5" width="8.83203125" bestFit="1" customWidth="1"/>
    <col min="6" max="6" width="9.6640625" bestFit="1" customWidth="1"/>
  </cols>
  <sheetData>
    <row r="1" spans="1:6" x14ac:dyDescent="0.2">
      <c r="A1" s="5" t="s">
        <v>421</v>
      </c>
      <c r="B1" s="5" t="s">
        <v>465</v>
      </c>
      <c r="C1" s="5" t="s">
        <v>435</v>
      </c>
      <c r="D1" s="5" t="s">
        <v>436</v>
      </c>
      <c r="E1" s="5" t="s">
        <v>437</v>
      </c>
      <c r="F1" s="5" t="s">
        <v>438</v>
      </c>
    </row>
    <row r="2" spans="1:6" x14ac:dyDescent="0.2">
      <c r="A2" s="6" t="s">
        <v>451</v>
      </c>
      <c r="B2" s="6" t="s">
        <v>464</v>
      </c>
      <c r="C2" s="6">
        <v>6</v>
      </c>
      <c r="D2" s="6">
        <v>0</v>
      </c>
      <c r="E2" s="6">
        <v>1</v>
      </c>
      <c r="F2" s="6">
        <v>4</v>
      </c>
    </row>
    <row r="3" spans="1:6" x14ac:dyDescent="0.2">
      <c r="A3" t="s">
        <v>333</v>
      </c>
      <c r="B3" t="s">
        <v>464</v>
      </c>
      <c r="C3">
        <v>4</v>
      </c>
      <c r="D3">
        <v>0</v>
      </c>
      <c r="E3">
        <v>1</v>
      </c>
      <c r="F3">
        <v>2</v>
      </c>
    </row>
    <row r="4" spans="1:6" x14ac:dyDescent="0.2">
      <c r="A4" t="s">
        <v>40</v>
      </c>
      <c r="B4" t="s">
        <v>464</v>
      </c>
      <c r="C4">
        <v>1</v>
      </c>
      <c r="D4">
        <v>0</v>
      </c>
      <c r="E4">
        <v>0</v>
      </c>
      <c r="F4">
        <v>1</v>
      </c>
    </row>
    <row r="5" spans="1:6" x14ac:dyDescent="0.2">
      <c r="A5" t="s">
        <v>340</v>
      </c>
      <c r="B5" t="s">
        <v>464</v>
      </c>
      <c r="C5">
        <v>1</v>
      </c>
      <c r="D5">
        <v>0</v>
      </c>
      <c r="E5">
        <v>0</v>
      </c>
      <c r="F5">
        <v>1</v>
      </c>
    </row>
    <row r="6" spans="1:6" x14ac:dyDescent="0.2">
      <c r="A6" t="s">
        <v>36</v>
      </c>
      <c r="B6" t="s">
        <v>464</v>
      </c>
      <c r="C6">
        <v>0</v>
      </c>
      <c r="D6">
        <v>0</v>
      </c>
      <c r="E6">
        <v>0</v>
      </c>
      <c r="F6">
        <v>0</v>
      </c>
    </row>
    <row r="8" spans="1:6" x14ac:dyDescent="0.2">
      <c r="A8" s="6" t="s">
        <v>451</v>
      </c>
      <c r="B8" s="6" t="s">
        <v>466</v>
      </c>
      <c r="C8" s="6">
        <v>13</v>
      </c>
      <c r="D8" s="6">
        <v>0</v>
      </c>
      <c r="E8" s="6">
        <v>2</v>
      </c>
      <c r="F8" s="6">
        <v>9</v>
      </c>
    </row>
    <row r="9" spans="1:6" x14ac:dyDescent="0.2">
      <c r="A9" t="s">
        <v>94</v>
      </c>
      <c r="B9" t="s">
        <v>466</v>
      </c>
      <c r="C9">
        <v>5</v>
      </c>
      <c r="D9">
        <v>0</v>
      </c>
      <c r="E9">
        <v>2</v>
      </c>
      <c r="F9">
        <v>1</v>
      </c>
    </row>
    <row r="10" spans="1:6" x14ac:dyDescent="0.2">
      <c r="A10" t="s">
        <v>326</v>
      </c>
      <c r="B10" t="s">
        <v>466</v>
      </c>
      <c r="C10">
        <v>4</v>
      </c>
      <c r="D10">
        <v>0</v>
      </c>
      <c r="E10">
        <v>0</v>
      </c>
      <c r="F10">
        <v>4</v>
      </c>
    </row>
    <row r="11" spans="1:6" x14ac:dyDescent="0.2">
      <c r="A11" t="s">
        <v>65</v>
      </c>
      <c r="B11" t="s">
        <v>466</v>
      </c>
      <c r="C11">
        <v>2</v>
      </c>
      <c r="D11">
        <v>0</v>
      </c>
      <c r="E11">
        <v>0</v>
      </c>
      <c r="F11">
        <v>2</v>
      </c>
    </row>
    <row r="12" spans="1:6" x14ac:dyDescent="0.2">
      <c r="A12" t="s">
        <v>82</v>
      </c>
      <c r="B12" t="s">
        <v>466</v>
      </c>
      <c r="C12">
        <v>2</v>
      </c>
      <c r="D12">
        <v>0</v>
      </c>
      <c r="E12">
        <v>0</v>
      </c>
      <c r="F12">
        <v>2</v>
      </c>
    </row>
  </sheetData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Gesamtliste mit Wertungen</vt:lpstr>
      <vt:lpstr>Clubwertung AK3</vt:lpstr>
      <vt:lpstr> Autorenwertung AK3</vt:lpstr>
      <vt:lpstr>Autoren AK2</vt:lpstr>
      <vt:lpstr>Autoren AK1</vt:lpstr>
      <vt:lpstr>Autoren AK0</vt:lpstr>
      <vt:lpstr>Clubwertung AK0+AK1+AK2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2020-09-15T09:13:38Z</dcterms:created>
  <dcterms:modified xsi:type="dcterms:W3CDTF">2020-09-16T12:43:32Z</dcterms:modified>
</cp:coreProperties>
</file>